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HDO-Shared\fhdo-hr-private\Seniority\Seniority 24-25\"/>
    </mc:Choice>
  </mc:AlternateContent>
  <xr:revisionPtr revIDLastSave="0" documentId="13_ncr:1_{D023CB66-A439-49B8-9E5C-CD251AB8E2EC}" xr6:coauthVersionLast="47" xr6:coauthVersionMax="47" xr10:uidLastSave="{00000000-0000-0000-0000-000000000000}"/>
  <bookViews>
    <workbookView xWindow="-120" yWindow="-120" windowWidth="29040" windowHeight="15720" activeTab="1" xr2:uid="{95A122A2-B5A4-4568-A193-EE88B7361618}"/>
  </bookViews>
  <sheets>
    <sheet name="Partial FTE Calcs" sheetId="2" r:id="rId1"/>
    <sheet name="Certs and Endorse" sheetId="3" r:id="rId2"/>
  </sheets>
  <definedNames>
    <definedName name="Endorsemen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1" i="2" l="1"/>
  <c r="B162" i="2"/>
  <c r="B157" i="2"/>
  <c r="B127" i="2"/>
  <c r="B141" i="2"/>
  <c r="B153" i="2"/>
  <c r="B147" i="2"/>
  <c r="B102" i="2"/>
  <c r="B78" i="2"/>
  <c r="B70" i="2"/>
  <c r="B52" i="2"/>
  <c r="B28" i="2"/>
  <c r="B7" i="2"/>
  <c r="G21" i="3"/>
  <c r="G60" i="3"/>
  <c r="G62" i="3"/>
  <c r="G4" i="3"/>
  <c r="F5" i="3"/>
  <c r="G5" i="3" s="1"/>
  <c r="G59" i="3"/>
  <c r="G58" i="3"/>
  <c r="G63" i="3"/>
  <c r="G61" i="3"/>
  <c r="G57" i="3"/>
  <c r="G56" i="3"/>
  <c r="G46" i="3"/>
  <c r="G45" i="3"/>
  <c r="G44" i="3"/>
  <c r="G43" i="3"/>
  <c r="G42" i="3"/>
  <c r="G40" i="3"/>
  <c r="G39" i="3"/>
  <c r="G33" i="3"/>
  <c r="G55" i="3"/>
  <c r="G53" i="3"/>
  <c r="G52" i="3"/>
  <c r="G51" i="3"/>
  <c r="G50" i="3"/>
  <c r="G49" i="3"/>
  <c r="G7" i="3"/>
  <c r="G8" i="3"/>
  <c r="G9" i="3"/>
  <c r="G13" i="3"/>
  <c r="G14" i="3"/>
  <c r="G15" i="3"/>
  <c r="G16" i="3"/>
  <c r="G17" i="3"/>
  <c r="G18" i="3"/>
  <c r="G19" i="3"/>
  <c r="G20" i="3"/>
  <c r="G22" i="3"/>
  <c r="G23" i="3"/>
  <c r="G24" i="3"/>
  <c r="G25" i="3"/>
  <c r="G26" i="3"/>
  <c r="G27" i="3"/>
  <c r="G28" i="3"/>
  <c r="G29" i="3"/>
  <c r="G30" i="3"/>
  <c r="G31" i="3"/>
  <c r="G32" i="3"/>
  <c r="G34" i="3"/>
  <c r="G35" i="3"/>
  <c r="G36" i="3"/>
  <c r="G37" i="3"/>
  <c r="G38" i="3"/>
  <c r="G41" i="3"/>
  <c r="F11" i="3"/>
  <c r="G11" i="3" s="1"/>
  <c r="F6" i="3"/>
  <c r="G6" i="3" s="1"/>
  <c r="F10" i="3"/>
  <c r="G10" i="3" s="1"/>
</calcChain>
</file>

<file path=xl/sharedStrings.xml><?xml version="1.0" encoding="utf-8"?>
<sst xmlns="http://schemas.openxmlformats.org/spreadsheetml/2006/main" count="498" uniqueCount="250">
  <si>
    <t>Endorsements</t>
  </si>
  <si>
    <t>Last</t>
  </si>
  <si>
    <t>First</t>
  </si>
  <si>
    <t>Type Contract</t>
  </si>
  <si>
    <t>Out of 
State*</t>
  </si>
  <si>
    <t>CONTINUING</t>
  </si>
  <si>
    <t>Turnbow**</t>
  </si>
  <si>
    <t>Albert</t>
  </si>
  <si>
    <t>Continuing</t>
  </si>
  <si>
    <t>Physical Ed</t>
  </si>
  <si>
    <t>Spanish</t>
  </si>
  <si>
    <t>School Counselor</t>
  </si>
  <si>
    <t>Scheffer*</t>
  </si>
  <si>
    <t>Darrin</t>
  </si>
  <si>
    <t>4-12 Science</t>
  </si>
  <si>
    <t>4-12 Biology</t>
  </si>
  <si>
    <t>Patty</t>
  </si>
  <si>
    <t>Mathematics</t>
  </si>
  <si>
    <t>English Language Learner</t>
  </si>
  <si>
    <t>Warin</t>
  </si>
  <si>
    <t>Kim</t>
  </si>
  <si>
    <t>Kareken</t>
  </si>
  <si>
    <t>Sue</t>
  </si>
  <si>
    <t>Carter*</t>
  </si>
  <si>
    <t>Tamara</t>
  </si>
  <si>
    <t>Speech/Lang Pathologist</t>
  </si>
  <si>
    <t>Elem Ed-Primary K-8</t>
  </si>
  <si>
    <t>Substitute-Life</t>
  </si>
  <si>
    <t>Wavra</t>
  </si>
  <si>
    <t>CJ</t>
  </si>
  <si>
    <t xml:space="preserve">Early Child Ed </t>
  </si>
  <si>
    <t>Degavre*</t>
  </si>
  <si>
    <t>Tessa</t>
  </si>
  <si>
    <t>Special Education</t>
  </si>
  <si>
    <t>Hull</t>
  </si>
  <si>
    <t>Amy</t>
  </si>
  <si>
    <t>Kevin</t>
  </si>
  <si>
    <t>Social Studies</t>
  </si>
  <si>
    <t>Duke</t>
  </si>
  <si>
    <t>Andy</t>
  </si>
  <si>
    <t>Raichlen</t>
  </si>
  <si>
    <t>Kristy</t>
  </si>
  <si>
    <r>
      <t>Bryant</t>
    </r>
    <r>
      <rPr>
        <vertAlign val="superscript"/>
        <sz val="10"/>
        <rFont val="Calibri"/>
        <family val="2"/>
      </rPr>
      <t>2</t>
    </r>
  </si>
  <si>
    <t>Trisha</t>
  </si>
  <si>
    <t>Library Media</t>
  </si>
  <si>
    <t>Reading</t>
  </si>
  <si>
    <t>Goosman</t>
  </si>
  <si>
    <t>Kate</t>
  </si>
  <si>
    <r>
      <t>Garson**</t>
    </r>
    <r>
      <rPr>
        <vertAlign val="superscript"/>
        <sz val="10"/>
        <rFont val="Calibri"/>
        <family val="2"/>
      </rPr>
      <t>2</t>
    </r>
  </si>
  <si>
    <t>Sam</t>
  </si>
  <si>
    <t>CTE Aquaculture</t>
  </si>
  <si>
    <t>CTE Career Choices</t>
  </si>
  <si>
    <t>CTE Worksite Learning Coord</t>
  </si>
  <si>
    <t>CTE  Natural Resources</t>
  </si>
  <si>
    <t>CTE  Biomedical Science</t>
  </si>
  <si>
    <t>CTE  Communication Technologies</t>
  </si>
  <si>
    <t>CTE  STEM Technology</t>
  </si>
  <si>
    <t>Science</t>
  </si>
  <si>
    <t>Susan</t>
  </si>
  <si>
    <t>Danskine</t>
  </si>
  <si>
    <t>Shannon</t>
  </si>
  <si>
    <t>Troutman</t>
  </si>
  <si>
    <t>Ben</t>
  </si>
  <si>
    <t>Special Ed</t>
  </si>
  <si>
    <t>Putney</t>
  </si>
  <si>
    <t>Christy</t>
  </si>
  <si>
    <t>History</t>
  </si>
  <si>
    <t>Anderson**</t>
  </si>
  <si>
    <t>Andrew</t>
  </si>
  <si>
    <t>Visual Arts</t>
  </si>
  <si>
    <r>
      <t>Heller</t>
    </r>
    <r>
      <rPr>
        <vertAlign val="superscript"/>
        <sz val="10"/>
        <rFont val="Calibri"/>
        <family val="2"/>
      </rPr>
      <t>2</t>
    </r>
  </si>
  <si>
    <t>Diane</t>
  </si>
  <si>
    <t>Betsy</t>
  </si>
  <si>
    <r>
      <t>Cullen</t>
    </r>
    <r>
      <rPr>
        <vertAlign val="superscript"/>
        <sz val="10"/>
        <rFont val="Calibri"/>
        <family val="2"/>
      </rPr>
      <t>2</t>
    </r>
  </si>
  <si>
    <t>CTE STEM Technology</t>
  </si>
  <si>
    <t>CTE Computer Technology</t>
  </si>
  <si>
    <t>Holmgren</t>
  </si>
  <si>
    <t>Terra</t>
  </si>
  <si>
    <t>School Social Worker</t>
  </si>
  <si>
    <t>Levasheff**</t>
  </si>
  <si>
    <t>Stephanie</t>
  </si>
  <si>
    <t>Thompson</t>
  </si>
  <si>
    <t>Myah</t>
  </si>
  <si>
    <t>Easterbrook</t>
  </si>
  <si>
    <t>Kayla</t>
  </si>
  <si>
    <t>Early Childhood Education</t>
  </si>
  <si>
    <t>Garner**</t>
  </si>
  <si>
    <t>Daniel</t>
  </si>
  <si>
    <t>English Language Arts</t>
  </si>
  <si>
    <t>Nagano**</t>
  </si>
  <si>
    <t>Warren</t>
  </si>
  <si>
    <t>Varvaro</t>
  </si>
  <si>
    <t>Elizabeth</t>
  </si>
  <si>
    <t>CTE Business Management</t>
  </si>
  <si>
    <t>CTE Culinary Arts</t>
  </si>
  <si>
    <t>CTE Food Prod.&amp; Services</t>
  </si>
  <si>
    <t>Rice</t>
  </si>
  <si>
    <t>Jamie</t>
  </si>
  <si>
    <t>Zee</t>
  </si>
  <si>
    <t>Amara</t>
  </si>
  <si>
    <t>Dwyer</t>
  </si>
  <si>
    <t>Tim</t>
  </si>
  <si>
    <t>McKinnon</t>
  </si>
  <si>
    <t>Michael</t>
  </si>
  <si>
    <t>PROVISIONAL (RCW 28A.405.220)</t>
  </si>
  <si>
    <t>LoBue</t>
  </si>
  <si>
    <t>Wylde**</t>
  </si>
  <si>
    <t>Donna</t>
  </si>
  <si>
    <t>Designated Science: Biol</t>
  </si>
  <si>
    <t>Smith</t>
  </si>
  <si>
    <t>Elise</t>
  </si>
  <si>
    <t>Prov 2nd Yr</t>
  </si>
  <si>
    <t>Gerryanne</t>
  </si>
  <si>
    <t>Paige</t>
  </si>
  <si>
    <t>Henderson-Paul</t>
  </si>
  <si>
    <t>Hailey</t>
  </si>
  <si>
    <t>Stehn</t>
  </si>
  <si>
    <t>River</t>
  </si>
  <si>
    <t>Prov 1st Yr</t>
  </si>
  <si>
    <t>Matt</t>
  </si>
  <si>
    <t>Ramsey</t>
  </si>
  <si>
    <t>Megan</t>
  </si>
  <si>
    <t>NOTES</t>
  </si>
  <si>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>National Board Certified</t>
    </r>
  </si>
  <si>
    <t xml:space="preserve">*Grandfathered 50% of Out of State Experience included per 2008 CBA (If hired prior to 2008, then total years = WA State exp + 1/2 Out of State experience.) </t>
  </si>
  <si>
    <t>**Has out-of-state experience but it is not counted because hire date is after 2008.</t>
  </si>
  <si>
    <t>Link to SJEA CBA.</t>
  </si>
  <si>
    <t>FTE</t>
  </si>
  <si>
    <t>01-02EXP</t>
  </si>
  <si>
    <t>03-04EXP</t>
  </si>
  <si>
    <t>04-05EXP</t>
  </si>
  <si>
    <t>05-06EXP</t>
  </si>
  <si>
    <t>17-18EXP</t>
  </si>
  <si>
    <t>18-19EXP</t>
  </si>
  <si>
    <t>19-20EXP</t>
  </si>
  <si>
    <t>20-21EXP</t>
  </si>
  <si>
    <t>21-22EXP</t>
  </si>
  <si>
    <t>06-07EXP</t>
  </si>
  <si>
    <t>07-08EXP</t>
  </si>
  <si>
    <t>08-09EXP</t>
  </si>
  <si>
    <t>09-10EXP</t>
  </si>
  <si>
    <t>10-11EXP</t>
  </si>
  <si>
    <t>11-12EXP</t>
  </si>
  <si>
    <t>12-13EXP</t>
  </si>
  <si>
    <t>13-14EXP</t>
  </si>
  <si>
    <t>14-15EXP</t>
  </si>
  <si>
    <t>15-16EXP</t>
  </si>
  <si>
    <t>16-17EXP</t>
  </si>
  <si>
    <t>99-00EXP</t>
  </si>
  <si>
    <t>00-01EXP</t>
  </si>
  <si>
    <t>02-03EXP</t>
  </si>
  <si>
    <t>11-12EXP-FS</t>
  </si>
  <si>
    <t>12-13EXP-FS</t>
  </si>
  <si>
    <t>13-14EXP-FS</t>
  </si>
  <si>
    <t>14-15EXP-FS</t>
  </si>
  <si>
    <t>15-16EXP-FS</t>
  </si>
  <si>
    <t>17-18EXP-FS</t>
  </si>
  <si>
    <t>22-23EXP</t>
  </si>
  <si>
    <t>22-23 EXP</t>
  </si>
  <si>
    <t>Wilson</t>
  </si>
  <si>
    <t>Cady</t>
  </si>
  <si>
    <t>Nibler</t>
  </si>
  <si>
    <t>Kimberly</t>
  </si>
  <si>
    <t>CTE Entrepreneurship</t>
  </si>
  <si>
    <t>CTE Director</t>
  </si>
  <si>
    <t>Stephen</t>
  </si>
  <si>
    <t>Middle Level Science</t>
  </si>
  <si>
    <t>Brown</t>
  </si>
  <si>
    <t>20-21 EXP</t>
  </si>
  <si>
    <t>21-22 EXP</t>
  </si>
  <si>
    <t>Edward</t>
  </si>
  <si>
    <t>Buckmaster</t>
  </si>
  <si>
    <t>Hannah</t>
  </si>
  <si>
    <t>Lee</t>
  </si>
  <si>
    <r>
      <t>WA state exp</t>
    </r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</t>
    </r>
  </si>
  <si>
    <t xml:space="preserve"> Total </t>
  </si>
  <si>
    <t>Emily</t>
  </si>
  <si>
    <t>Gregory</t>
  </si>
  <si>
    <t>Schuh**</t>
  </si>
  <si>
    <t>Hart</t>
  </si>
  <si>
    <t>Lara</t>
  </si>
  <si>
    <t>Grindeland**</t>
  </si>
  <si>
    <t>Wight**</t>
  </si>
  <si>
    <t xml:space="preserve">Kailani** </t>
  </si>
  <si>
    <t>Bohn**</t>
  </si>
  <si>
    <t>Caldwell**</t>
  </si>
  <si>
    <t>Lopez</t>
  </si>
  <si>
    <t>Kyler</t>
  </si>
  <si>
    <t>Music (K-12)</t>
  </si>
  <si>
    <t>Mathematics (4-12)</t>
  </si>
  <si>
    <t>Elem  Ed (K-8)</t>
  </si>
  <si>
    <t>Speech (4-12)</t>
  </si>
  <si>
    <t>Spec Ed (K-12)</t>
  </si>
  <si>
    <t>Elem Ed (K-8)</t>
  </si>
  <si>
    <t>Reading (K-12)</t>
  </si>
  <si>
    <t>Sociology (4-12)</t>
  </si>
  <si>
    <t>Elementary Ed - Primary</t>
  </si>
  <si>
    <t>Designated Biology</t>
  </si>
  <si>
    <t>Designated Chemistry</t>
  </si>
  <si>
    <t>Early Childhool Ed (P-3)</t>
  </si>
  <si>
    <t>English (4-12)</t>
  </si>
  <si>
    <t>History (4-12)</t>
  </si>
  <si>
    <t>Mid Level Humanities</t>
  </si>
  <si>
    <t>Anthropology (4-12)</t>
  </si>
  <si>
    <t>Designated Science: Chemistry</t>
  </si>
  <si>
    <t>Conditional - English Language Arts</t>
  </si>
  <si>
    <t>Conditional - Spanish</t>
  </si>
  <si>
    <t>Designated Arts: Music: General</t>
  </si>
  <si>
    <t xml:space="preserve">Designated Arts: Music: Insturmental </t>
  </si>
  <si>
    <t xml:space="preserve">Designated Arts: Visual Arts </t>
  </si>
  <si>
    <t xml:space="preserve">English Language Learners </t>
  </si>
  <si>
    <t>Conditional - Elem Ed (K-8)</t>
  </si>
  <si>
    <t>Designated Science: Earth and Space Science</t>
  </si>
  <si>
    <t>Middle Level Humanities</t>
  </si>
  <si>
    <t xml:space="preserve">Conditional - Health/Fitness </t>
  </si>
  <si>
    <t xml:space="preserve">Conditional - Social Studies </t>
  </si>
  <si>
    <t>Conditional - History</t>
  </si>
  <si>
    <t xml:space="preserve">School Occupational Therapy </t>
  </si>
  <si>
    <t>23-24EXP</t>
  </si>
  <si>
    <t>Clark*</t>
  </si>
  <si>
    <t>Darlene</t>
  </si>
  <si>
    <t xml:space="preserve">English Language Learner </t>
  </si>
  <si>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>WA State certificated exp includes 2023-24 experience.</t>
    </r>
  </si>
  <si>
    <t>2024-2025 Certificated Seniority List</t>
  </si>
  <si>
    <t xml:space="preserve">Total 24-25 </t>
  </si>
  <si>
    <t>Prov 3rd  Yr</t>
  </si>
  <si>
    <t xml:space="preserve">Taylor </t>
  </si>
  <si>
    <t>Jennifer</t>
  </si>
  <si>
    <t>Werling</t>
  </si>
  <si>
    <t>Sarah</t>
  </si>
  <si>
    <t>Wylde</t>
  </si>
  <si>
    <t>Manson</t>
  </si>
  <si>
    <t>Bruce</t>
  </si>
  <si>
    <t>Saarie</t>
  </si>
  <si>
    <t>Lindsey</t>
  </si>
  <si>
    <t>Botting</t>
  </si>
  <si>
    <t>Anne-Lsie</t>
  </si>
  <si>
    <t>Haagensen</t>
  </si>
  <si>
    <t>Finch</t>
  </si>
  <si>
    <t>Alexandria</t>
  </si>
  <si>
    <t xml:space="preserve">Haagensen </t>
  </si>
  <si>
    <t>Taylor</t>
  </si>
  <si>
    <t>24-25EXP</t>
  </si>
  <si>
    <t>24-25 Seniority</t>
  </si>
  <si>
    <t>Special Education (K-12)</t>
  </si>
  <si>
    <t xml:space="preserve">English Language Arts </t>
  </si>
  <si>
    <t>Designated Arts: Theatre Arts</t>
  </si>
  <si>
    <t>Elementary Education</t>
  </si>
  <si>
    <t xml:space="preserve">Reading </t>
  </si>
  <si>
    <t>Library Media Endorsement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</si>
</sst>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4"/>
      <name val="Calibri Light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0" tint="-0.34998626667073579"/>
      <name val="Calibri"/>
      <family val="2"/>
    </font>
    <font>
      <sz val="9"/>
      <name val="Calibri"/>
      <family val="2"/>
    </font>
    <font>
      <vertAlign val="superscript"/>
      <sz val="10"/>
      <name val="Calibri"/>
      <family val="2"/>
    </font>
    <font>
      <sz val="12"/>
      <color theme="0"/>
      <name val="Calibri"/>
      <family val="2"/>
    </font>
    <font>
      <sz val="9"/>
      <color theme="0"/>
      <name val="Calibri"/>
      <family val="2"/>
    </font>
    <font>
      <sz val="10"/>
      <color theme="0" tint="-0.499984740745262"/>
      <name val="Calibri"/>
      <family val="2"/>
    </font>
    <font>
      <sz val="9"/>
      <color theme="0" tint="-0.34998626667073579"/>
      <name val="Calibri"/>
      <family val="2"/>
    </font>
    <font>
      <b/>
      <sz val="9"/>
      <name val="Calibri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64" fontId="8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64" fontId="8" fillId="0" borderId="0" xfId="0" applyNumberFormat="1" applyFont="1"/>
    <xf numFmtId="0" fontId="10" fillId="0" borderId="5" xfId="0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8" fillId="3" borderId="0" xfId="0" applyFont="1" applyFill="1" applyProtection="1">
      <protection locked="0"/>
    </xf>
    <xf numFmtId="164" fontId="14" fillId="3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0" fontId="17" fillId="0" borderId="0" xfId="1" applyFill="1" applyProtection="1">
      <protection locked="0"/>
    </xf>
    <xf numFmtId="0" fontId="8" fillId="4" borderId="0" xfId="0" applyFont="1" applyFill="1" applyProtection="1">
      <protection locked="0"/>
    </xf>
    <xf numFmtId="164" fontId="9" fillId="4" borderId="0" xfId="0" applyNumberFormat="1" applyFont="1" applyFill="1" applyAlignment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164" fontId="3" fillId="5" borderId="0" xfId="0" applyNumberFormat="1" applyFont="1" applyFill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/>
    <xf numFmtId="0" fontId="5" fillId="7" borderId="0" xfId="0" applyFont="1" applyFill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164" fontId="7" fillId="7" borderId="0" xfId="0" applyNumberFormat="1" applyFont="1" applyFill="1" applyAlignment="1" applyProtection="1">
      <alignment horizontal="center" wrapText="1"/>
      <protection locked="0"/>
    </xf>
    <xf numFmtId="164" fontId="7" fillId="7" borderId="0" xfId="0" applyNumberFormat="1" applyFont="1" applyFill="1" applyAlignment="1" applyProtection="1">
      <alignment horizontal="right" wrapText="1"/>
      <protection locked="0"/>
    </xf>
    <xf numFmtId="164" fontId="7" fillId="7" borderId="0" xfId="0" applyNumberFormat="1" applyFont="1" applyFill="1" applyAlignment="1" applyProtection="1">
      <alignment horizontal="right"/>
      <protection locked="0"/>
    </xf>
    <xf numFmtId="0" fontId="7" fillId="7" borderId="5" xfId="0" applyFont="1" applyFill="1" applyBorder="1" applyAlignment="1" applyProtection="1">
      <alignment horizontal="center"/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0" fillId="7" borderId="0" xfId="0" applyFill="1"/>
    <xf numFmtId="0" fontId="12" fillId="7" borderId="0" xfId="0" applyFont="1" applyFill="1" applyAlignment="1" applyProtection="1">
      <alignment horizontal="left"/>
      <protection locked="0"/>
    </xf>
    <xf numFmtId="164" fontId="12" fillId="7" borderId="0" xfId="0" applyNumberFormat="1" applyFont="1" applyFill="1" applyProtection="1">
      <protection locked="0"/>
    </xf>
    <xf numFmtId="164" fontId="12" fillId="7" borderId="0" xfId="0" applyNumberFormat="1" applyFont="1" applyFill="1" applyAlignment="1" applyProtection="1">
      <alignment horizontal="right"/>
      <protection locked="0"/>
    </xf>
    <xf numFmtId="164" fontId="5" fillId="7" borderId="0" xfId="0" applyNumberFormat="1" applyFont="1" applyFill="1" applyAlignment="1" applyProtection="1">
      <alignment horizontal="right"/>
      <protection locked="0"/>
    </xf>
    <xf numFmtId="0" fontId="13" fillId="7" borderId="5" xfId="0" applyFont="1" applyFill="1" applyBorder="1" applyProtection="1">
      <protection locked="0"/>
    </xf>
    <xf numFmtId="0" fontId="13" fillId="7" borderId="0" xfId="0" applyFont="1" applyFill="1" applyProtection="1">
      <protection locked="0"/>
    </xf>
    <xf numFmtId="0" fontId="8" fillId="7" borderId="0" xfId="0" applyFont="1" applyFill="1" applyProtection="1">
      <protection locked="0"/>
    </xf>
    <xf numFmtId="0" fontId="12" fillId="7" borderId="5" xfId="0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8" fillId="6" borderId="0" xfId="0" applyFont="1" applyFill="1" applyProtection="1">
      <protection locked="0"/>
    </xf>
    <xf numFmtId="164" fontId="8" fillId="6" borderId="0" xfId="0" applyNumberFormat="1" applyFont="1" applyFill="1" applyProtection="1">
      <protection locked="0"/>
    </xf>
    <xf numFmtId="164" fontId="14" fillId="6" borderId="0" xfId="0" applyNumberFormat="1" applyFont="1" applyFill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164" fontId="10" fillId="6" borderId="0" xfId="0" applyNumberFormat="1" applyFont="1" applyFill="1" applyProtection="1">
      <protection locked="0"/>
    </xf>
    <xf numFmtId="164" fontId="15" fillId="6" borderId="0" xfId="0" applyNumberFormat="1" applyFont="1" applyFill="1" applyAlignment="1" applyProtection="1">
      <alignment horizontal="right"/>
      <protection locked="0"/>
    </xf>
    <xf numFmtId="164" fontId="16" fillId="6" borderId="0" xfId="0" applyNumberFormat="1" applyFont="1" applyFill="1" applyAlignment="1" applyProtection="1">
      <alignment horizontal="right"/>
      <protection locked="0"/>
    </xf>
    <xf numFmtId="0" fontId="18" fillId="8" borderId="6" xfId="0" applyFont="1" applyFill="1" applyBorder="1"/>
    <xf numFmtId="0" fontId="19" fillId="0" borderId="0" xfId="0" applyFont="1"/>
    <xf numFmtId="0" fontId="18" fillId="0" borderId="0" xfId="0" applyFont="1"/>
    <xf numFmtId="0" fontId="19" fillId="9" borderId="6" xfId="0" applyFont="1" applyFill="1" applyBorder="1"/>
    <xf numFmtId="0" fontId="18" fillId="0" borderId="6" xfId="0" applyFont="1" applyBorder="1"/>
    <xf numFmtId="164" fontId="18" fillId="0" borderId="6" xfId="0" applyNumberFormat="1" applyFont="1" applyBorder="1"/>
    <xf numFmtId="0" fontId="2" fillId="2" borderId="4" xfId="0" applyFont="1" applyFill="1" applyBorder="1" applyProtection="1">
      <protection locked="0"/>
    </xf>
    <xf numFmtId="0" fontId="8" fillId="3" borderId="0" xfId="0" applyFont="1" applyFill="1" applyAlignment="1" applyProtection="1">
      <alignment wrapText="1"/>
      <protection locked="0"/>
    </xf>
    <xf numFmtId="164" fontId="3" fillId="3" borderId="0" xfId="0" applyNumberFormat="1" applyFont="1" applyFill="1" applyProtection="1">
      <protection locked="0"/>
    </xf>
    <xf numFmtId="164" fontId="3" fillId="6" borderId="0" xfId="0" applyNumberFormat="1" applyFont="1" applyFill="1" applyProtection="1">
      <protection locked="0"/>
    </xf>
    <xf numFmtId="164" fontId="3" fillId="4" borderId="0" xfId="0" applyNumberFormat="1" applyFont="1" applyFill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164" fontId="10" fillId="4" borderId="0" xfId="0" applyNumberFormat="1" applyFont="1" applyFill="1" applyProtection="1">
      <protection locked="0"/>
    </xf>
    <xf numFmtId="164" fontId="15" fillId="4" borderId="0" xfId="0" applyNumberFormat="1" applyFont="1" applyFill="1" applyAlignment="1" applyProtection="1">
      <alignment horizontal="right"/>
      <protection locked="0"/>
    </xf>
    <xf numFmtId="164" fontId="16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/>
    <xf numFmtId="0" fontId="1" fillId="0" borderId="0" xfId="0" applyFont="1"/>
    <xf numFmtId="2" fontId="8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64" fontId="19" fillId="0" borderId="0" xfId="0" applyNumberFormat="1" applyFont="1"/>
    <xf numFmtId="0" fontId="20" fillId="0" borderId="6" xfId="0" applyFont="1" applyBorder="1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99"/>
      <color rgb="FF008080"/>
      <color rgb="FF0099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101724</xdr:colOff>
      <xdr:row>71</xdr:row>
      <xdr:rowOff>101725</xdr:rowOff>
    </xdr:from>
    <xdr:to>
      <xdr:col>8</xdr:col>
      <xdr:colOff>234038</xdr:colOff>
      <xdr:row>99</xdr:row>
      <xdr:rowOff>64129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D5DA31-6542-46BE-88E3-0E9B82B3D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4" y="12350875"/>
          <a:ext cx="6230266" cy="449630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jisd.wednet.edu/site/handlers/filedownload.ashx?moduleinstanceid=227&amp;dataid=6224&amp;FileName=20-22%20SJISD%20-%20SJEA%20CBA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3429-FC7E-49F2-AC61-FC57F6E9BA65}">
  <dimension ref="A1:B171"/>
  <sheetViews>
    <sheetView topLeftCell="A144" zoomScale="70" zoomScaleNormal="70" workbookViewId="0">
      <selection activeCell="B172" sqref="B172"/>
    </sheetView>
  </sheetViews>
  <sheetFormatPr defaultColWidth="9.140625" defaultRowHeight="12.75" x14ac:dyDescent="0.2"/>
  <cols>
    <col min="1" max="1" width="16.85546875" style="51" customWidth="1"/>
    <col min="2" max="2" width="6.140625" style="51" customWidth="1"/>
    <col min="3" max="16384" width="9.140625" style="51"/>
  </cols>
  <sheetData>
    <row r="1" spans="1:2" x14ac:dyDescent="0.2">
      <c r="A1" s="50" t="s">
        <v>167</v>
      </c>
      <c r="B1" s="50" t="s">
        <v>127</v>
      </c>
    </row>
    <row r="2" spans="1:2" x14ac:dyDescent="0.2">
      <c r="A2" s="51" t="s">
        <v>168</v>
      </c>
      <c r="B2" s="51">
        <v>0.08</v>
      </c>
    </row>
    <row r="3" spans="1:2" x14ac:dyDescent="0.2">
      <c r="A3" s="51" t="s">
        <v>169</v>
      </c>
      <c r="B3" s="51">
        <v>0.34</v>
      </c>
    </row>
    <row r="4" spans="1:2" x14ac:dyDescent="0.2">
      <c r="A4" s="51" t="s">
        <v>157</v>
      </c>
      <c r="B4" s="51">
        <v>1</v>
      </c>
    </row>
    <row r="5" spans="1:2" x14ac:dyDescent="0.2">
      <c r="A5" s="51" t="s">
        <v>218</v>
      </c>
      <c r="B5" s="51">
        <v>1</v>
      </c>
    </row>
    <row r="6" spans="1:2" x14ac:dyDescent="0.2">
      <c r="A6" s="51" t="s">
        <v>242</v>
      </c>
      <c r="B6" s="51">
        <v>1</v>
      </c>
    </row>
    <row r="7" spans="1:2" x14ac:dyDescent="0.2">
      <c r="A7" s="73" t="s">
        <v>243</v>
      </c>
      <c r="B7" s="54">
        <f>SUM(B2:B6)</f>
        <v>3.42</v>
      </c>
    </row>
    <row r="8" spans="1:2" x14ac:dyDescent="0.2">
      <c r="A8" s="50" t="s">
        <v>59</v>
      </c>
      <c r="B8" s="50" t="s">
        <v>127</v>
      </c>
    </row>
    <row r="9" spans="1:2" x14ac:dyDescent="0.2">
      <c r="A9" s="51" t="s">
        <v>137</v>
      </c>
      <c r="B9" s="52">
        <v>0.98</v>
      </c>
    </row>
    <row r="10" spans="1:2" x14ac:dyDescent="0.2">
      <c r="A10" s="51" t="s">
        <v>138</v>
      </c>
      <c r="B10" s="72">
        <v>1</v>
      </c>
    </row>
    <row r="11" spans="1:2" x14ac:dyDescent="0.2">
      <c r="A11" s="51" t="s">
        <v>139</v>
      </c>
      <c r="B11" s="72">
        <v>1</v>
      </c>
    </row>
    <row r="12" spans="1:2" x14ac:dyDescent="0.2">
      <c r="A12" s="51" t="s">
        <v>140</v>
      </c>
      <c r="B12" s="72">
        <v>1</v>
      </c>
    </row>
    <row r="13" spans="1:2" x14ac:dyDescent="0.2">
      <c r="A13" s="51" t="s">
        <v>141</v>
      </c>
      <c r="B13" s="72">
        <v>1</v>
      </c>
    </row>
    <row r="14" spans="1:2" x14ac:dyDescent="0.2">
      <c r="A14" s="51" t="s">
        <v>142</v>
      </c>
      <c r="B14" s="72">
        <v>1</v>
      </c>
    </row>
    <row r="15" spans="1:2" x14ac:dyDescent="0.2">
      <c r="A15" s="51" t="s">
        <v>143</v>
      </c>
      <c r="B15" s="72">
        <v>1</v>
      </c>
    </row>
    <row r="16" spans="1:2" x14ac:dyDescent="0.2">
      <c r="A16" s="51" t="s">
        <v>144</v>
      </c>
      <c r="B16" s="72">
        <v>1</v>
      </c>
    </row>
    <row r="17" spans="1:2" x14ac:dyDescent="0.2">
      <c r="A17" s="51" t="s">
        <v>145</v>
      </c>
      <c r="B17" s="72">
        <v>1</v>
      </c>
    </row>
    <row r="18" spans="1:2" x14ac:dyDescent="0.2">
      <c r="A18" s="51" t="s">
        <v>146</v>
      </c>
      <c r="B18" s="72">
        <v>1</v>
      </c>
    </row>
    <row r="19" spans="1:2" x14ac:dyDescent="0.2">
      <c r="A19" s="51" t="s">
        <v>147</v>
      </c>
      <c r="B19" s="72">
        <v>1</v>
      </c>
    </row>
    <row r="20" spans="1:2" x14ac:dyDescent="0.2">
      <c r="A20" s="51" t="s">
        <v>132</v>
      </c>
      <c r="B20" s="72">
        <v>1</v>
      </c>
    </row>
    <row r="21" spans="1:2" x14ac:dyDescent="0.2">
      <c r="A21" s="51" t="s">
        <v>133</v>
      </c>
      <c r="B21" s="51">
        <v>0.6</v>
      </c>
    </row>
    <row r="22" spans="1:2" x14ac:dyDescent="0.2">
      <c r="A22" s="51" t="s">
        <v>134</v>
      </c>
      <c r="B22" s="51">
        <v>0.6</v>
      </c>
    </row>
    <row r="23" spans="1:2" x14ac:dyDescent="0.2">
      <c r="A23" s="51" t="s">
        <v>135</v>
      </c>
      <c r="B23" s="51">
        <v>0.6</v>
      </c>
    </row>
    <row r="24" spans="1:2" x14ac:dyDescent="0.2">
      <c r="A24" s="51" t="s">
        <v>136</v>
      </c>
      <c r="B24" s="51">
        <v>0.6</v>
      </c>
    </row>
    <row r="25" spans="1:2" x14ac:dyDescent="0.2">
      <c r="A25" s="51" t="s">
        <v>157</v>
      </c>
      <c r="B25" s="51">
        <v>0.6</v>
      </c>
    </row>
    <row r="26" spans="1:2" x14ac:dyDescent="0.2">
      <c r="A26" s="51" t="s">
        <v>218</v>
      </c>
      <c r="B26" s="51">
        <v>0.6</v>
      </c>
    </row>
    <row r="27" spans="1:2" x14ac:dyDescent="0.2">
      <c r="A27" s="51" t="s">
        <v>242</v>
      </c>
      <c r="B27" s="51">
        <v>0.6</v>
      </c>
    </row>
    <row r="28" spans="1:2" x14ac:dyDescent="0.2">
      <c r="A28" s="73" t="s">
        <v>243</v>
      </c>
      <c r="B28" s="55">
        <f>SUM(B9:B27)</f>
        <v>16.18</v>
      </c>
    </row>
    <row r="29" spans="1:2" x14ac:dyDescent="0.2">
      <c r="A29" s="53"/>
      <c r="B29" s="53"/>
    </row>
    <row r="30" spans="1:2" x14ac:dyDescent="0.2">
      <c r="A30" s="50" t="s">
        <v>46</v>
      </c>
      <c r="B30" s="50" t="s">
        <v>127</v>
      </c>
    </row>
    <row r="31" spans="1:2" x14ac:dyDescent="0.2">
      <c r="A31" s="51" t="s">
        <v>148</v>
      </c>
      <c r="B31" s="51">
        <v>0.33</v>
      </c>
    </row>
    <row r="32" spans="1:2" x14ac:dyDescent="0.2">
      <c r="A32" s="51" t="s">
        <v>149</v>
      </c>
      <c r="B32" s="51">
        <v>1</v>
      </c>
    </row>
    <row r="33" spans="1:2" x14ac:dyDescent="0.2">
      <c r="A33" s="51" t="s">
        <v>128</v>
      </c>
      <c r="B33" s="51">
        <v>1</v>
      </c>
    </row>
    <row r="34" spans="1:2" x14ac:dyDescent="0.2">
      <c r="A34" s="51" t="s">
        <v>150</v>
      </c>
      <c r="B34" s="51">
        <v>1</v>
      </c>
    </row>
    <row r="35" spans="1:2" x14ac:dyDescent="0.2">
      <c r="A35" s="51" t="s">
        <v>129</v>
      </c>
      <c r="B35" s="51">
        <v>1</v>
      </c>
    </row>
    <row r="36" spans="1:2" x14ac:dyDescent="0.2">
      <c r="A36" s="51" t="s">
        <v>137</v>
      </c>
      <c r="B36" s="51">
        <v>0.4</v>
      </c>
    </row>
    <row r="37" spans="1:2" x14ac:dyDescent="0.2">
      <c r="A37" s="51" t="s">
        <v>139</v>
      </c>
      <c r="B37" s="51">
        <v>0.1</v>
      </c>
    </row>
    <row r="38" spans="1:2" x14ac:dyDescent="0.2">
      <c r="A38" s="51" t="s">
        <v>140</v>
      </c>
      <c r="B38" s="51">
        <v>1</v>
      </c>
    </row>
    <row r="39" spans="1:2" x14ac:dyDescent="0.2">
      <c r="A39" s="51" t="s">
        <v>141</v>
      </c>
      <c r="B39" s="51">
        <v>1</v>
      </c>
    </row>
    <row r="40" spans="1:2" x14ac:dyDescent="0.2">
      <c r="A40" s="51" t="s">
        <v>142</v>
      </c>
      <c r="B40" s="51">
        <v>0.7</v>
      </c>
    </row>
    <row r="41" spans="1:2" x14ac:dyDescent="0.2">
      <c r="A41" s="51" t="s">
        <v>144</v>
      </c>
      <c r="B41" s="51">
        <v>1</v>
      </c>
    </row>
    <row r="42" spans="1:2" x14ac:dyDescent="0.2">
      <c r="A42" s="51" t="s">
        <v>145</v>
      </c>
      <c r="B42" s="51">
        <v>1</v>
      </c>
    </row>
    <row r="43" spans="1:2" x14ac:dyDescent="0.2">
      <c r="A43" s="51" t="s">
        <v>146</v>
      </c>
      <c r="B43" s="51">
        <v>1</v>
      </c>
    </row>
    <row r="44" spans="1:2" x14ac:dyDescent="0.2">
      <c r="A44" s="51" t="s">
        <v>147</v>
      </c>
      <c r="B44" s="51">
        <v>1</v>
      </c>
    </row>
    <row r="45" spans="1:2" x14ac:dyDescent="0.2">
      <c r="A45" s="51" t="s">
        <v>132</v>
      </c>
      <c r="B45" s="51">
        <v>1</v>
      </c>
    </row>
    <row r="46" spans="1:2" x14ac:dyDescent="0.2">
      <c r="A46" s="51" t="s">
        <v>133</v>
      </c>
      <c r="B46" s="51">
        <v>1</v>
      </c>
    </row>
    <row r="47" spans="1:2" x14ac:dyDescent="0.2">
      <c r="A47" s="51" t="s">
        <v>134</v>
      </c>
      <c r="B47" s="51">
        <v>0.73</v>
      </c>
    </row>
    <row r="48" spans="1:2" x14ac:dyDescent="0.2">
      <c r="A48" s="51" t="s">
        <v>136</v>
      </c>
      <c r="B48" s="51">
        <v>0.8</v>
      </c>
    </row>
    <row r="49" spans="1:2" x14ac:dyDescent="0.2">
      <c r="A49" s="51" t="s">
        <v>157</v>
      </c>
      <c r="B49" s="51">
        <v>1</v>
      </c>
    </row>
    <row r="50" spans="1:2" x14ac:dyDescent="0.2">
      <c r="A50" s="51" t="s">
        <v>218</v>
      </c>
      <c r="B50" s="51">
        <v>1</v>
      </c>
    </row>
    <row r="51" spans="1:2" x14ac:dyDescent="0.2">
      <c r="A51" s="51" t="s">
        <v>242</v>
      </c>
      <c r="B51" s="51">
        <v>1</v>
      </c>
    </row>
    <row r="52" spans="1:2" x14ac:dyDescent="0.2">
      <c r="A52" s="73" t="s">
        <v>243</v>
      </c>
      <c r="B52" s="54">
        <f>SUM(B31:B51)</f>
        <v>18.060000000000002</v>
      </c>
    </row>
    <row r="53" spans="1:2" x14ac:dyDescent="0.2">
      <c r="A53" s="53"/>
      <c r="B53" s="53"/>
    </row>
    <row r="54" spans="1:2" x14ac:dyDescent="0.2">
      <c r="A54" s="50" t="s">
        <v>76</v>
      </c>
      <c r="B54" s="50" t="s">
        <v>127</v>
      </c>
    </row>
    <row r="55" spans="1:2" x14ac:dyDescent="0.2">
      <c r="A55" s="51" t="s">
        <v>138</v>
      </c>
      <c r="B55" s="51">
        <v>1</v>
      </c>
    </row>
    <row r="56" spans="1:2" x14ac:dyDescent="0.2">
      <c r="A56" s="51" t="s">
        <v>139</v>
      </c>
      <c r="B56" s="51">
        <v>1</v>
      </c>
    </row>
    <row r="57" spans="1:2" x14ac:dyDescent="0.2">
      <c r="A57" s="51" t="s">
        <v>140</v>
      </c>
      <c r="B57" s="51">
        <v>1</v>
      </c>
    </row>
    <row r="58" spans="1:2" x14ac:dyDescent="0.2">
      <c r="A58" s="51" t="s">
        <v>141</v>
      </c>
      <c r="B58" s="51">
        <v>1</v>
      </c>
    </row>
    <row r="59" spans="1:2" x14ac:dyDescent="0.2">
      <c r="A59" s="51" t="s">
        <v>142</v>
      </c>
      <c r="B59" s="51">
        <v>1</v>
      </c>
    </row>
    <row r="60" spans="1:2" x14ac:dyDescent="0.2">
      <c r="A60" s="51" t="s">
        <v>143</v>
      </c>
      <c r="B60" s="51">
        <v>1</v>
      </c>
    </row>
    <row r="61" spans="1:2" x14ac:dyDescent="0.2">
      <c r="A61" s="51" t="s">
        <v>144</v>
      </c>
      <c r="B61" s="51">
        <v>0.28999999999999998</v>
      </c>
    </row>
    <row r="62" spans="1:2" x14ac:dyDescent="0.2">
      <c r="A62" s="51" t="s">
        <v>132</v>
      </c>
      <c r="B62" s="51">
        <v>0.5</v>
      </c>
    </row>
    <row r="63" spans="1:2" x14ac:dyDescent="0.2">
      <c r="A63" s="51" t="s">
        <v>133</v>
      </c>
      <c r="B63" s="51">
        <v>0.5</v>
      </c>
    </row>
    <row r="64" spans="1:2" x14ac:dyDescent="0.2">
      <c r="A64" s="51" t="s">
        <v>134</v>
      </c>
      <c r="B64" s="51">
        <v>0.6</v>
      </c>
    </row>
    <row r="65" spans="1:2" x14ac:dyDescent="0.2">
      <c r="A65" s="51" t="s">
        <v>135</v>
      </c>
      <c r="B65" s="51">
        <v>0.6</v>
      </c>
    </row>
    <row r="66" spans="1:2" x14ac:dyDescent="0.2">
      <c r="A66" s="51" t="s">
        <v>136</v>
      </c>
      <c r="B66" s="51">
        <v>1</v>
      </c>
    </row>
    <row r="67" spans="1:2" x14ac:dyDescent="0.2">
      <c r="A67" s="51" t="s">
        <v>157</v>
      </c>
      <c r="B67" s="51">
        <v>1</v>
      </c>
    </row>
    <row r="68" spans="1:2" x14ac:dyDescent="0.2">
      <c r="A68" s="51" t="s">
        <v>218</v>
      </c>
      <c r="B68" s="51">
        <v>1</v>
      </c>
    </row>
    <row r="69" spans="1:2" x14ac:dyDescent="0.2">
      <c r="A69" s="51" t="s">
        <v>242</v>
      </c>
      <c r="B69" s="51">
        <v>1</v>
      </c>
    </row>
    <row r="70" spans="1:2" x14ac:dyDescent="0.2">
      <c r="A70" s="73" t="s">
        <v>243</v>
      </c>
      <c r="B70" s="54">
        <f>SUM(B55:B69)</f>
        <v>12.49</v>
      </c>
    </row>
    <row r="71" spans="1:2" x14ac:dyDescent="0.2">
      <c r="A71" s="53"/>
      <c r="B71" s="53"/>
    </row>
    <row r="72" spans="1:2" x14ac:dyDescent="0.2">
      <c r="A72" s="50" t="s">
        <v>109</v>
      </c>
      <c r="B72" s="50" t="s">
        <v>127</v>
      </c>
    </row>
    <row r="73" spans="1:2" x14ac:dyDescent="0.2">
      <c r="A73" s="51" t="s">
        <v>135</v>
      </c>
      <c r="B73" s="51">
        <v>0.36</v>
      </c>
    </row>
    <row r="74" spans="1:2" x14ac:dyDescent="0.2">
      <c r="A74" s="51" t="s">
        <v>136</v>
      </c>
      <c r="B74" s="51">
        <v>1</v>
      </c>
    </row>
    <row r="75" spans="1:2" x14ac:dyDescent="0.2">
      <c r="A75" s="51" t="s">
        <v>158</v>
      </c>
      <c r="B75" s="51">
        <v>1</v>
      </c>
    </row>
    <row r="76" spans="1:2" x14ac:dyDescent="0.2">
      <c r="A76" s="51" t="s">
        <v>218</v>
      </c>
      <c r="B76" s="51">
        <v>1</v>
      </c>
    </row>
    <row r="77" spans="1:2" x14ac:dyDescent="0.2">
      <c r="A77" s="51" t="s">
        <v>242</v>
      </c>
      <c r="B77" s="51">
        <v>1</v>
      </c>
    </row>
    <row r="78" spans="1:2" x14ac:dyDescent="0.2">
      <c r="A78" s="73" t="s">
        <v>243</v>
      </c>
      <c r="B78" s="55">
        <f>SUM(B73:B77)</f>
        <v>4.3599999999999994</v>
      </c>
    </row>
    <row r="79" spans="1:2" x14ac:dyDescent="0.2">
      <c r="A79" s="53"/>
      <c r="B79" s="53"/>
    </row>
    <row r="80" spans="1:2" x14ac:dyDescent="0.2">
      <c r="A80" s="50" t="s">
        <v>91</v>
      </c>
      <c r="B80" s="50" t="s">
        <v>127</v>
      </c>
    </row>
    <row r="81" spans="1:2" x14ac:dyDescent="0.2">
      <c r="A81" s="51" t="s">
        <v>141</v>
      </c>
      <c r="B81" s="51">
        <v>0.2</v>
      </c>
    </row>
    <row r="82" spans="1:2" x14ac:dyDescent="0.2">
      <c r="A82" s="51" t="s">
        <v>151</v>
      </c>
      <c r="B82" s="51">
        <v>0.41</v>
      </c>
    </row>
    <row r="83" spans="1:2" x14ac:dyDescent="0.2">
      <c r="A83" s="51" t="s">
        <v>142</v>
      </c>
      <c r="B83" s="51">
        <v>0.2</v>
      </c>
    </row>
    <row r="84" spans="1:2" x14ac:dyDescent="0.2">
      <c r="A84" s="51" t="s">
        <v>152</v>
      </c>
      <c r="B84" s="51">
        <v>0.79</v>
      </c>
    </row>
    <row r="85" spans="1:2" x14ac:dyDescent="0.2">
      <c r="A85" s="51" t="s">
        <v>143</v>
      </c>
      <c r="B85" s="51">
        <v>0.2</v>
      </c>
    </row>
    <row r="86" spans="1:2" x14ac:dyDescent="0.2">
      <c r="A86" s="51" t="s">
        <v>153</v>
      </c>
      <c r="B86" s="51">
        <v>0.78</v>
      </c>
    </row>
    <row r="87" spans="1:2" x14ac:dyDescent="0.2">
      <c r="A87" s="51" t="s">
        <v>144</v>
      </c>
      <c r="B87" s="51">
        <v>0.2</v>
      </c>
    </row>
    <row r="88" spans="1:2" x14ac:dyDescent="0.2">
      <c r="A88" s="51" t="s">
        <v>154</v>
      </c>
      <c r="B88" s="51">
        <v>0.79</v>
      </c>
    </row>
    <row r="89" spans="1:2" x14ac:dyDescent="0.2">
      <c r="A89" s="51" t="s">
        <v>145</v>
      </c>
      <c r="B89" s="51">
        <v>0.2</v>
      </c>
    </row>
    <row r="90" spans="1:2" x14ac:dyDescent="0.2">
      <c r="A90" s="51" t="s">
        <v>155</v>
      </c>
      <c r="B90" s="51">
        <v>0.79</v>
      </c>
    </row>
    <row r="91" spans="1:2" x14ac:dyDescent="0.2">
      <c r="A91" s="51" t="s">
        <v>146</v>
      </c>
      <c r="B91" s="51">
        <v>0.2</v>
      </c>
    </row>
    <row r="92" spans="1:2" x14ac:dyDescent="0.2">
      <c r="A92" s="51" t="s">
        <v>147</v>
      </c>
      <c r="B92" s="51">
        <v>0.2</v>
      </c>
    </row>
    <row r="93" spans="1:2" x14ac:dyDescent="0.2">
      <c r="A93" s="51" t="s">
        <v>156</v>
      </c>
      <c r="B93" s="51">
        <v>0.35</v>
      </c>
    </row>
    <row r="94" spans="1:2" x14ac:dyDescent="0.2">
      <c r="A94" s="51" t="s">
        <v>132</v>
      </c>
      <c r="B94" s="51">
        <v>0.8</v>
      </c>
    </row>
    <row r="95" spans="1:2" x14ac:dyDescent="0.2">
      <c r="A95" s="51" t="s">
        <v>133</v>
      </c>
      <c r="B95" s="51">
        <v>0.8</v>
      </c>
    </row>
    <row r="96" spans="1:2" x14ac:dyDescent="0.2">
      <c r="A96" s="51" t="s">
        <v>134</v>
      </c>
      <c r="B96" s="51">
        <v>0.8</v>
      </c>
    </row>
    <row r="97" spans="1:2" x14ac:dyDescent="0.2">
      <c r="A97" s="51" t="s">
        <v>135</v>
      </c>
      <c r="B97" s="51">
        <v>0.8</v>
      </c>
    </row>
    <row r="98" spans="1:2" x14ac:dyDescent="0.2">
      <c r="A98" s="51" t="s">
        <v>136</v>
      </c>
      <c r="B98" s="51">
        <v>0.8</v>
      </c>
    </row>
    <row r="99" spans="1:2" x14ac:dyDescent="0.2">
      <c r="A99" s="51" t="s">
        <v>157</v>
      </c>
      <c r="B99" s="51">
        <v>1</v>
      </c>
    </row>
    <row r="100" spans="1:2" x14ac:dyDescent="0.2">
      <c r="A100" s="51" t="s">
        <v>218</v>
      </c>
      <c r="B100" s="51">
        <v>0.6</v>
      </c>
    </row>
    <row r="101" spans="1:2" x14ac:dyDescent="0.2">
      <c r="A101" s="51" t="s">
        <v>242</v>
      </c>
      <c r="B101" s="51">
        <v>0.6</v>
      </c>
    </row>
    <row r="102" spans="1:2" x14ac:dyDescent="0.2">
      <c r="A102" s="73" t="s">
        <v>243</v>
      </c>
      <c r="B102" s="54">
        <f>SUM(B81:B101)</f>
        <v>11.51</v>
      </c>
    </row>
    <row r="103" spans="1:2" x14ac:dyDescent="0.2">
      <c r="A103" s="53"/>
      <c r="B103" s="53"/>
    </row>
    <row r="104" spans="1:2" x14ac:dyDescent="0.2">
      <c r="A104" s="50" t="s">
        <v>28</v>
      </c>
      <c r="B104" s="50" t="s">
        <v>127</v>
      </c>
    </row>
    <row r="105" spans="1:2" x14ac:dyDescent="0.2">
      <c r="A105" s="51" t="s">
        <v>129</v>
      </c>
      <c r="B105" s="51">
        <v>1</v>
      </c>
    </row>
    <row r="106" spans="1:2" x14ac:dyDescent="0.2">
      <c r="A106" s="51" t="s">
        <v>130</v>
      </c>
      <c r="B106" s="51">
        <v>1</v>
      </c>
    </row>
    <row r="107" spans="1:2" x14ac:dyDescent="0.2">
      <c r="A107" s="51" t="s">
        <v>131</v>
      </c>
      <c r="B107" s="51">
        <v>1</v>
      </c>
    </row>
    <row r="108" spans="1:2" x14ac:dyDescent="0.2">
      <c r="A108" s="51" t="s">
        <v>137</v>
      </c>
      <c r="B108" s="51">
        <v>1</v>
      </c>
    </row>
    <row r="109" spans="1:2" x14ac:dyDescent="0.2">
      <c r="A109" s="51" t="s">
        <v>138</v>
      </c>
      <c r="B109" s="51">
        <v>0.83</v>
      </c>
    </row>
    <row r="110" spans="1:2" x14ac:dyDescent="0.2">
      <c r="A110" s="51" t="s">
        <v>139</v>
      </c>
      <c r="B110" s="51">
        <v>1</v>
      </c>
    </row>
    <row r="111" spans="1:2" x14ac:dyDescent="0.2">
      <c r="A111" s="51" t="s">
        <v>140</v>
      </c>
      <c r="B111" s="51">
        <v>1</v>
      </c>
    </row>
    <row r="112" spans="1:2" x14ac:dyDescent="0.2">
      <c r="A112" s="51" t="s">
        <v>141</v>
      </c>
      <c r="B112" s="51">
        <v>1</v>
      </c>
    </row>
    <row r="113" spans="1:2" x14ac:dyDescent="0.2">
      <c r="A113" s="51" t="s">
        <v>142</v>
      </c>
      <c r="B113" s="51">
        <v>1</v>
      </c>
    </row>
    <row r="114" spans="1:2" x14ac:dyDescent="0.2">
      <c r="A114" s="51" t="s">
        <v>143</v>
      </c>
      <c r="B114" s="51">
        <v>1</v>
      </c>
    </row>
    <row r="115" spans="1:2" x14ac:dyDescent="0.2">
      <c r="A115" s="51" t="s">
        <v>144</v>
      </c>
      <c r="B115" s="51">
        <v>1</v>
      </c>
    </row>
    <row r="116" spans="1:2" x14ac:dyDescent="0.2">
      <c r="A116" s="51" t="s">
        <v>145</v>
      </c>
      <c r="B116" s="51">
        <v>1</v>
      </c>
    </row>
    <row r="117" spans="1:2" x14ac:dyDescent="0.2">
      <c r="A117" s="51" t="s">
        <v>146</v>
      </c>
      <c r="B117" s="51">
        <v>1</v>
      </c>
    </row>
    <row r="118" spans="1:2" x14ac:dyDescent="0.2">
      <c r="A118" s="51" t="s">
        <v>147</v>
      </c>
      <c r="B118" s="51">
        <v>1</v>
      </c>
    </row>
    <row r="119" spans="1:2" x14ac:dyDescent="0.2">
      <c r="A119" s="51" t="s">
        <v>132</v>
      </c>
      <c r="B119" s="51">
        <v>1</v>
      </c>
    </row>
    <row r="120" spans="1:2" x14ac:dyDescent="0.2">
      <c r="A120" s="51" t="s">
        <v>133</v>
      </c>
      <c r="B120" s="51">
        <v>1</v>
      </c>
    </row>
    <row r="121" spans="1:2" x14ac:dyDescent="0.2">
      <c r="A121" s="51" t="s">
        <v>134</v>
      </c>
      <c r="B121" s="51">
        <v>1</v>
      </c>
    </row>
    <row r="122" spans="1:2" x14ac:dyDescent="0.2">
      <c r="A122" s="51" t="s">
        <v>135</v>
      </c>
      <c r="B122" s="51">
        <v>1</v>
      </c>
    </row>
    <row r="123" spans="1:2" x14ac:dyDescent="0.2">
      <c r="A123" s="51" t="s">
        <v>136</v>
      </c>
      <c r="B123" s="51">
        <v>0.9</v>
      </c>
    </row>
    <row r="124" spans="1:2" x14ac:dyDescent="0.2">
      <c r="A124" s="51" t="s">
        <v>157</v>
      </c>
      <c r="B124" s="51">
        <v>1</v>
      </c>
    </row>
    <row r="125" spans="1:2" x14ac:dyDescent="0.2">
      <c r="A125" s="51" t="s">
        <v>218</v>
      </c>
      <c r="B125" s="51">
        <v>0.76</v>
      </c>
    </row>
    <row r="126" spans="1:2" x14ac:dyDescent="0.2">
      <c r="A126" s="51" t="s">
        <v>242</v>
      </c>
      <c r="B126" s="51">
        <v>1</v>
      </c>
    </row>
    <row r="127" spans="1:2" x14ac:dyDescent="0.2">
      <c r="A127" s="73" t="s">
        <v>243</v>
      </c>
      <c r="B127" s="54">
        <f>SUM(B105:B126)</f>
        <v>21.49</v>
      </c>
    </row>
    <row r="128" spans="1:2" x14ac:dyDescent="0.2">
      <c r="A128" s="53"/>
      <c r="B128" s="53"/>
    </row>
    <row r="129" spans="1:2" x14ac:dyDescent="0.2">
      <c r="A129" s="50" t="s">
        <v>98</v>
      </c>
      <c r="B129" s="50" t="s">
        <v>127</v>
      </c>
    </row>
    <row r="130" spans="1:2" x14ac:dyDescent="0.2">
      <c r="A130" s="51" t="s">
        <v>145</v>
      </c>
      <c r="B130" s="51">
        <v>0.66</v>
      </c>
    </row>
    <row r="131" spans="1:2" x14ac:dyDescent="0.2">
      <c r="A131" s="51" t="s">
        <v>146</v>
      </c>
      <c r="B131" s="51">
        <v>0.7</v>
      </c>
    </row>
    <row r="132" spans="1:2" x14ac:dyDescent="0.2">
      <c r="A132" s="51" t="s">
        <v>147</v>
      </c>
      <c r="B132" s="51">
        <v>0.6</v>
      </c>
    </row>
    <row r="133" spans="1:2" x14ac:dyDescent="0.2">
      <c r="A133" s="51" t="s">
        <v>132</v>
      </c>
      <c r="B133" s="51">
        <v>0.6</v>
      </c>
    </row>
    <row r="134" spans="1:2" x14ac:dyDescent="0.2">
      <c r="A134" s="51" t="s">
        <v>133</v>
      </c>
      <c r="B134" s="51">
        <v>0.8</v>
      </c>
    </row>
    <row r="135" spans="1:2" x14ac:dyDescent="0.2">
      <c r="A135" s="51" t="s">
        <v>134</v>
      </c>
      <c r="B135" s="51">
        <v>0.8</v>
      </c>
    </row>
    <row r="136" spans="1:2" x14ac:dyDescent="0.2">
      <c r="A136" s="51" t="s">
        <v>135</v>
      </c>
      <c r="B136" s="51">
        <v>0.8</v>
      </c>
    </row>
    <row r="137" spans="1:2" x14ac:dyDescent="0.2">
      <c r="A137" s="51" t="s">
        <v>136</v>
      </c>
      <c r="B137" s="51">
        <v>1</v>
      </c>
    </row>
    <row r="138" spans="1:2" x14ac:dyDescent="0.2">
      <c r="A138" s="51" t="s">
        <v>157</v>
      </c>
      <c r="B138" s="51">
        <v>1</v>
      </c>
    </row>
    <row r="139" spans="1:2" x14ac:dyDescent="0.2">
      <c r="A139" s="51" t="s">
        <v>218</v>
      </c>
      <c r="B139" s="51">
        <v>1</v>
      </c>
    </row>
    <row r="140" spans="1:2" x14ac:dyDescent="0.2">
      <c r="A140" s="51" t="s">
        <v>242</v>
      </c>
      <c r="B140" s="51">
        <v>1</v>
      </c>
    </row>
    <row r="141" spans="1:2" x14ac:dyDescent="0.2">
      <c r="A141" s="73" t="s">
        <v>243</v>
      </c>
      <c r="B141" s="54">
        <f>SUM(B130:B140)</f>
        <v>8.9600000000000009</v>
      </c>
    </row>
    <row r="143" spans="1:2" x14ac:dyDescent="0.2">
      <c r="A143" s="50" t="s">
        <v>120</v>
      </c>
      <c r="B143" s="50" t="s">
        <v>127</v>
      </c>
    </row>
    <row r="144" spans="1:2" x14ac:dyDescent="0.2">
      <c r="A144" s="51" t="s">
        <v>157</v>
      </c>
      <c r="B144" s="51">
        <v>0.9</v>
      </c>
    </row>
    <row r="145" spans="1:2" x14ac:dyDescent="0.2">
      <c r="A145" s="51" t="s">
        <v>218</v>
      </c>
      <c r="B145" s="51">
        <v>0.98</v>
      </c>
    </row>
    <row r="146" spans="1:2" x14ac:dyDescent="0.2">
      <c r="A146" s="51" t="s">
        <v>242</v>
      </c>
      <c r="B146" s="51">
        <v>1</v>
      </c>
    </row>
    <row r="147" spans="1:2" x14ac:dyDescent="0.2">
      <c r="A147" s="73" t="s">
        <v>243</v>
      </c>
      <c r="B147" s="54">
        <f>SUM(B144:B146)</f>
        <v>2.88</v>
      </c>
    </row>
    <row r="149" spans="1:2" x14ac:dyDescent="0.2">
      <c r="A149" s="50" t="s">
        <v>159</v>
      </c>
      <c r="B149" s="50" t="s">
        <v>127</v>
      </c>
    </row>
    <row r="150" spans="1:2" x14ac:dyDescent="0.2">
      <c r="A150" s="51" t="s">
        <v>157</v>
      </c>
      <c r="B150" s="51">
        <v>0.9</v>
      </c>
    </row>
    <row r="151" spans="1:2" x14ac:dyDescent="0.2">
      <c r="A151" s="51" t="s">
        <v>218</v>
      </c>
      <c r="B151" s="51">
        <v>0.7</v>
      </c>
    </row>
    <row r="152" spans="1:2" x14ac:dyDescent="0.2">
      <c r="A152" s="51" t="s">
        <v>242</v>
      </c>
      <c r="B152" s="51">
        <v>1</v>
      </c>
    </row>
    <row r="153" spans="1:2" x14ac:dyDescent="0.2">
      <c r="A153" s="73" t="s">
        <v>243</v>
      </c>
      <c r="B153" s="54">
        <f>SUM(B150:B152)</f>
        <v>2.6</v>
      </c>
    </row>
    <row r="154" spans="1:2" x14ac:dyDescent="0.2">
      <c r="A154" s="54"/>
      <c r="B154" s="54"/>
    </row>
    <row r="155" spans="1:2" x14ac:dyDescent="0.2">
      <c r="A155" s="50" t="s">
        <v>240</v>
      </c>
      <c r="B155" s="50" t="s">
        <v>127</v>
      </c>
    </row>
    <row r="156" spans="1:2" x14ac:dyDescent="0.2">
      <c r="A156" s="51" t="s">
        <v>242</v>
      </c>
      <c r="B156" s="51">
        <v>0.2</v>
      </c>
    </row>
    <row r="157" spans="1:2" x14ac:dyDescent="0.2">
      <c r="A157" s="73" t="s">
        <v>243</v>
      </c>
      <c r="B157" s="54">
        <f>SUM(B154:B156)</f>
        <v>0.2</v>
      </c>
    </row>
    <row r="158" spans="1:2" x14ac:dyDescent="0.2">
      <c r="A158" s="50" t="s">
        <v>230</v>
      </c>
      <c r="B158" s="50" t="s">
        <v>127</v>
      </c>
    </row>
    <row r="159" spans="1:2" x14ac:dyDescent="0.2">
      <c r="A159" s="51" t="s">
        <v>135</v>
      </c>
      <c r="B159" s="51">
        <v>1</v>
      </c>
    </row>
    <row r="160" spans="1:2" x14ac:dyDescent="0.2">
      <c r="A160" s="51" t="s">
        <v>218</v>
      </c>
      <c r="B160" s="51">
        <v>0.25</v>
      </c>
    </row>
    <row r="161" spans="1:2" x14ac:dyDescent="0.2">
      <c r="A161" s="51" t="s">
        <v>242</v>
      </c>
      <c r="B161" s="51">
        <v>0.2</v>
      </c>
    </row>
    <row r="162" spans="1:2" x14ac:dyDescent="0.2">
      <c r="A162" s="73" t="s">
        <v>243</v>
      </c>
      <c r="B162" s="54">
        <f>SUM(B158:B161)</f>
        <v>1.45</v>
      </c>
    </row>
    <row r="163" spans="1:2" x14ac:dyDescent="0.2">
      <c r="A163" s="73"/>
      <c r="B163" s="54"/>
    </row>
    <row r="164" spans="1:2" x14ac:dyDescent="0.2">
      <c r="A164" s="50" t="s">
        <v>241</v>
      </c>
      <c r="B164" s="50" t="s">
        <v>127</v>
      </c>
    </row>
    <row r="165" spans="1:2" x14ac:dyDescent="0.2">
      <c r="A165" s="51" t="s">
        <v>134</v>
      </c>
      <c r="B165" s="51">
        <v>0.42</v>
      </c>
    </row>
    <row r="166" spans="1:2" x14ac:dyDescent="0.2">
      <c r="A166" s="51" t="s">
        <v>135</v>
      </c>
      <c r="B166" s="51">
        <v>1</v>
      </c>
    </row>
    <row r="167" spans="1:2" x14ac:dyDescent="0.2">
      <c r="A167" s="51" t="s">
        <v>136</v>
      </c>
      <c r="B167" s="51">
        <v>1</v>
      </c>
    </row>
    <row r="168" spans="1:2" x14ac:dyDescent="0.2">
      <c r="A168" s="51" t="s">
        <v>157</v>
      </c>
      <c r="B168" s="51">
        <v>1</v>
      </c>
    </row>
    <row r="169" spans="1:2" x14ac:dyDescent="0.2">
      <c r="A169" s="51" t="s">
        <v>218</v>
      </c>
      <c r="B169" s="51">
        <v>1</v>
      </c>
    </row>
    <row r="170" spans="1:2" x14ac:dyDescent="0.2">
      <c r="A170" s="51" t="s">
        <v>242</v>
      </c>
      <c r="B170" s="51">
        <v>0.99</v>
      </c>
    </row>
    <row r="171" spans="1:2" x14ac:dyDescent="0.2">
      <c r="A171" s="73" t="s">
        <v>243</v>
      </c>
      <c r="B171" s="54">
        <f>SUM(B165:B170)</f>
        <v>5.41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C91C7-653A-401D-A6A8-0F3D3793A393}">
  <dimension ref="A1:T98"/>
  <sheetViews>
    <sheetView tabSelected="1" zoomScale="82" zoomScaleNormal="70" workbookViewId="0">
      <selection activeCell="K21" sqref="K21"/>
    </sheetView>
  </sheetViews>
  <sheetFormatPr defaultRowHeight="12.75" x14ac:dyDescent="0.2"/>
  <cols>
    <col min="1" max="1" width="11.28515625" customWidth="1"/>
    <col min="3" max="3" width="14" customWidth="1"/>
    <col min="4" max="4" width="14.85546875" customWidth="1"/>
    <col min="6" max="6" width="0" hidden="1" customWidth="1"/>
    <col min="8" max="8" width="23.85546875" customWidth="1"/>
    <col min="9" max="9" width="25.85546875" bestFit="1" customWidth="1"/>
    <col min="10" max="10" width="24.140625" bestFit="1" customWidth="1"/>
    <col min="11" max="11" width="23.42578125" bestFit="1" customWidth="1"/>
    <col min="12" max="12" width="20.85546875" bestFit="1" customWidth="1"/>
    <col min="13" max="13" width="28" bestFit="1" customWidth="1"/>
    <col min="14" max="14" width="17.85546875" bestFit="1" customWidth="1"/>
    <col min="15" max="15" width="10.28515625" bestFit="1" customWidth="1"/>
    <col min="16" max="16" width="12.140625" bestFit="1" customWidth="1"/>
    <col min="17" max="17" width="6.85546875" bestFit="1" customWidth="1"/>
    <col min="18" max="19" width="11.140625" customWidth="1"/>
  </cols>
  <sheetData>
    <row r="1" spans="1:20" ht="19.5" thickBot="1" x14ac:dyDescent="0.35">
      <c r="A1" s="1" t="s">
        <v>223</v>
      </c>
      <c r="B1" s="2"/>
      <c r="C1" s="2"/>
      <c r="D1" s="2"/>
      <c r="E1" s="2"/>
      <c r="F1" s="56"/>
      <c r="G1" s="56"/>
      <c r="H1" s="74" t="s">
        <v>0</v>
      </c>
      <c r="I1" s="75"/>
      <c r="J1" s="75"/>
      <c r="K1" s="75"/>
      <c r="L1" s="75"/>
      <c r="M1" s="75"/>
      <c r="N1" s="75"/>
      <c r="O1" s="75"/>
      <c r="P1" s="75"/>
      <c r="Q1" s="75"/>
    </row>
    <row r="2" spans="1:20" ht="25.5" x14ac:dyDescent="0.2">
      <c r="A2" s="20" t="s">
        <v>1</v>
      </c>
      <c r="B2" s="20" t="s">
        <v>2</v>
      </c>
      <c r="C2" s="21" t="s">
        <v>3</v>
      </c>
      <c r="D2" s="21" t="s">
        <v>174</v>
      </c>
      <c r="E2" s="21" t="s">
        <v>4</v>
      </c>
      <c r="F2" s="21" t="s">
        <v>175</v>
      </c>
      <c r="G2" s="21" t="s">
        <v>224</v>
      </c>
      <c r="H2" s="22">
        <v>1</v>
      </c>
      <c r="I2" s="20">
        <v>2</v>
      </c>
      <c r="J2" s="20">
        <v>3</v>
      </c>
      <c r="K2" s="20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20">
        <v>10</v>
      </c>
      <c r="R2" s="23"/>
      <c r="S2" s="23"/>
      <c r="T2" s="23"/>
    </row>
    <row r="3" spans="1:20" ht="15.75" x14ac:dyDescent="0.25">
      <c r="A3" s="25" t="s">
        <v>5</v>
      </c>
      <c r="B3" s="26"/>
      <c r="C3" s="26"/>
      <c r="D3" s="27"/>
      <c r="E3" s="28"/>
      <c r="F3" s="29"/>
      <c r="G3" s="29"/>
      <c r="H3" s="30"/>
      <c r="I3" s="31"/>
      <c r="J3" s="31"/>
      <c r="K3" s="31"/>
      <c r="L3" s="31"/>
      <c r="M3" s="31"/>
      <c r="N3" s="31"/>
      <c r="O3" s="31"/>
      <c r="P3" s="31"/>
      <c r="Q3" s="31"/>
      <c r="R3" s="32"/>
      <c r="S3" s="32"/>
      <c r="T3" s="32"/>
    </row>
    <row r="4" spans="1:20" ht="13.5" customHeight="1" x14ac:dyDescent="0.2">
      <c r="A4" s="4" t="s">
        <v>6</v>
      </c>
      <c r="B4" s="4" t="s">
        <v>7</v>
      </c>
      <c r="C4" s="4" t="s">
        <v>8</v>
      </c>
      <c r="D4" s="5">
        <v>33.299999999999997</v>
      </c>
      <c r="E4" s="6">
        <v>3</v>
      </c>
      <c r="F4" s="7">
        <v>33.299999999999997</v>
      </c>
      <c r="G4" s="7">
        <f t="shared" ref="G4:G11" si="0">F4+1</f>
        <v>34.299999999999997</v>
      </c>
      <c r="H4" s="8" t="s">
        <v>9</v>
      </c>
      <c r="I4" s="9" t="s">
        <v>10</v>
      </c>
      <c r="J4" s="9" t="s">
        <v>27</v>
      </c>
      <c r="K4" s="9"/>
      <c r="L4" s="9"/>
      <c r="M4" s="9"/>
      <c r="N4" s="9"/>
      <c r="O4" s="9"/>
      <c r="P4" s="9"/>
      <c r="Q4" s="3"/>
    </row>
    <row r="5" spans="1:20" ht="13.5" customHeight="1" x14ac:dyDescent="0.2">
      <c r="A5" s="4" t="s">
        <v>219</v>
      </c>
      <c r="B5" s="4" t="s">
        <v>220</v>
      </c>
      <c r="C5" s="4" t="s">
        <v>8</v>
      </c>
      <c r="D5" s="5">
        <v>29.1</v>
      </c>
      <c r="E5" s="6">
        <v>4</v>
      </c>
      <c r="F5" s="7">
        <f>D5+(E5*0.5)</f>
        <v>31.1</v>
      </c>
      <c r="G5" s="7">
        <f t="shared" si="0"/>
        <v>32.1</v>
      </c>
      <c r="H5" s="8"/>
      <c r="I5" s="9"/>
      <c r="J5" s="9"/>
      <c r="K5" s="9"/>
      <c r="L5" s="9"/>
      <c r="M5" s="9"/>
      <c r="N5" s="9"/>
      <c r="O5" s="9"/>
      <c r="P5" s="9"/>
      <c r="Q5" s="3"/>
    </row>
    <row r="6" spans="1:20" x14ac:dyDescent="0.2">
      <c r="A6" s="3" t="s">
        <v>12</v>
      </c>
      <c r="B6" s="3" t="s">
        <v>13</v>
      </c>
      <c r="C6" s="4" t="s">
        <v>8</v>
      </c>
      <c r="D6" s="5">
        <v>29</v>
      </c>
      <c r="E6" s="6">
        <v>2</v>
      </c>
      <c r="F6" s="7">
        <f>D6+(E6*0.5)</f>
        <v>30</v>
      </c>
      <c r="G6" s="7">
        <f t="shared" si="0"/>
        <v>31</v>
      </c>
      <c r="H6" s="11" t="s">
        <v>14</v>
      </c>
      <c r="I6" s="9" t="s">
        <v>15</v>
      </c>
      <c r="J6" s="9"/>
      <c r="K6" s="9"/>
      <c r="L6" s="9"/>
      <c r="M6" s="9"/>
      <c r="N6" s="9"/>
      <c r="O6" s="9"/>
      <c r="P6" s="9"/>
      <c r="Q6" s="3"/>
    </row>
    <row r="7" spans="1:20" x14ac:dyDescent="0.2">
      <c r="A7" s="4" t="s">
        <v>6</v>
      </c>
      <c r="B7" s="4" t="s">
        <v>16</v>
      </c>
      <c r="C7" s="3" t="s">
        <v>8</v>
      </c>
      <c r="D7" s="5">
        <v>26.9</v>
      </c>
      <c r="E7" s="6">
        <v>2</v>
      </c>
      <c r="F7" s="7">
        <v>26.9</v>
      </c>
      <c r="G7" s="7">
        <f t="shared" si="0"/>
        <v>27.9</v>
      </c>
      <c r="H7" s="8" t="s">
        <v>188</v>
      </c>
      <c r="I7" s="9" t="s">
        <v>189</v>
      </c>
      <c r="J7" s="9" t="s">
        <v>221</v>
      </c>
      <c r="K7" s="9"/>
      <c r="L7" s="9"/>
      <c r="M7" s="9"/>
      <c r="N7" s="9"/>
      <c r="O7" s="9"/>
      <c r="P7" s="9"/>
      <c r="Q7" s="3"/>
    </row>
    <row r="8" spans="1:20" x14ac:dyDescent="0.2">
      <c r="A8" s="4" t="s">
        <v>19</v>
      </c>
      <c r="B8" s="4" t="s">
        <v>20</v>
      </c>
      <c r="C8" s="4" t="s">
        <v>8</v>
      </c>
      <c r="D8" s="5">
        <v>23.9</v>
      </c>
      <c r="E8" s="6">
        <v>0</v>
      </c>
      <c r="F8" s="7">
        <v>23.9</v>
      </c>
      <c r="G8" s="7">
        <f t="shared" si="0"/>
        <v>24.9</v>
      </c>
      <c r="H8" s="11" t="s">
        <v>190</v>
      </c>
      <c r="I8" s="9" t="s">
        <v>191</v>
      </c>
      <c r="J8" s="9" t="s">
        <v>27</v>
      </c>
      <c r="K8" s="9"/>
      <c r="L8" s="9"/>
      <c r="M8" s="9"/>
      <c r="N8" s="9"/>
      <c r="O8" s="9"/>
      <c r="P8" s="9"/>
      <c r="Q8" s="3"/>
    </row>
    <row r="9" spans="1:20" x14ac:dyDescent="0.2">
      <c r="A9" s="4" t="s">
        <v>21</v>
      </c>
      <c r="B9" s="4" t="s">
        <v>22</v>
      </c>
      <c r="C9" s="4" t="s">
        <v>8</v>
      </c>
      <c r="D9" s="5">
        <v>23</v>
      </c>
      <c r="E9" s="6">
        <v>0</v>
      </c>
      <c r="F9" s="7">
        <v>23</v>
      </c>
      <c r="G9" s="7">
        <f t="shared" si="0"/>
        <v>24</v>
      </c>
      <c r="H9" s="11" t="s">
        <v>192</v>
      </c>
      <c r="I9" s="9" t="s">
        <v>193</v>
      </c>
      <c r="J9" s="9"/>
      <c r="K9" s="9"/>
      <c r="L9" s="9"/>
      <c r="M9" s="9"/>
      <c r="N9" s="9"/>
      <c r="O9" s="9"/>
      <c r="P9" s="9"/>
      <c r="Q9" s="3"/>
    </row>
    <row r="10" spans="1:20" x14ac:dyDescent="0.2">
      <c r="A10" s="4" t="s">
        <v>31</v>
      </c>
      <c r="B10" s="4" t="s">
        <v>32</v>
      </c>
      <c r="C10" s="4" t="s">
        <v>8</v>
      </c>
      <c r="D10" s="5">
        <v>20.3</v>
      </c>
      <c r="E10" s="6">
        <v>5.4</v>
      </c>
      <c r="F10" s="7">
        <f>D10+(E10*0.5)</f>
        <v>23</v>
      </c>
      <c r="G10" s="7">
        <f t="shared" si="0"/>
        <v>24</v>
      </c>
      <c r="H10" s="11" t="s">
        <v>26</v>
      </c>
      <c r="I10" s="9" t="s">
        <v>27</v>
      </c>
      <c r="J10" s="9"/>
      <c r="K10" s="9"/>
      <c r="L10" s="9"/>
      <c r="M10" s="9"/>
      <c r="N10" s="9"/>
      <c r="O10" s="9"/>
      <c r="P10" s="9"/>
      <c r="Q10" s="3"/>
    </row>
    <row r="11" spans="1:20" x14ac:dyDescent="0.2">
      <c r="A11" s="4" t="s">
        <v>23</v>
      </c>
      <c r="B11" s="4" t="s">
        <v>24</v>
      </c>
      <c r="C11" s="4" t="s">
        <v>8</v>
      </c>
      <c r="D11" s="5">
        <v>22.1</v>
      </c>
      <c r="E11" s="6">
        <v>0.8</v>
      </c>
      <c r="F11" s="7">
        <f>D11+(E11*0.5)</f>
        <v>22.5</v>
      </c>
      <c r="G11" s="7">
        <f t="shared" si="0"/>
        <v>23.5</v>
      </c>
      <c r="H11" s="11" t="s">
        <v>25</v>
      </c>
      <c r="I11" s="9"/>
      <c r="J11" s="9"/>
      <c r="K11" s="9"/>
      <c r="L11" s="9"/>
      <c r="M11" s="9"/>
      <c r="N11" s="9"/>
      <c r="O11" s="9"/>
      <c r="P11" s="9"/>
      <c r="Q11" s="3"/>
    </row>
    <row r="12" spans="1:20" x14ac:dyDescent="0.2">
      <c r="A12" s="4" t="s">
        <v>28</v>
      </c>
      <c r="B12" s="4" t="s">
        <v>29</v>
      </c>
      <c r="C12" s="4" t="s">
        <v>8</v>
      </c>
      <c r="D12" s="10">
        <v>20.7</v>
      </c>
      <c r="E12" s="6">
        <v>0</v>
      </c>
      <c r="F12" s="7">
        <v>20.7</v>
      </c>
      <c r="G12" s="7">
        <v>21.49</v>
      </c>
      <c r="H12" s="11" t="s">
        <v>190</v>
      </c>
      <c r="I12" s="9" t="s">
        <v>30</v>
      </c>
      <c r="J12" s="9" t="s">
        <v>27</v>
      </c>
      <c r="K12" s="9"/>
      <c r="L12" s="9"/>
      <c r="M12" s="9"/>
      <c r="N12" s="9"/>
      <c r="O12" s="9"/>
      <c r="P12" s="9"/>
      <c r="Q12" s="3"/>
    </row>
    <row r="13" spans="1:20" x14ac:dyDescent="0.2">
      <c r="A13" s="4" t="s">
        <v>34</v>
      </c>
      <c r="B13" s="4" t="s">
        <v>35</v>
      </c>
      <c r="C13" s="4" t="s">
        <v>8</v>
      </c>
      <c r="D13" s="5">
        <v>19.8</v>
      </c>
      <c r="E13" s="6">
        <v>0</v>
      </c>
      <c r="F13" s="7">
        <v>19.8</v>
      </c>
      <c r="G13" s="7">
        <f t="shared" ref="G13:G20" si="1">F13+1</f>
        <v>20.8</v>
      </c>
      <c r="H13" s="11" t="s">
        <v>190</v>
      </c>
      <c r="I13" s="9" t="s">
        <v>194</v>
      </c>
      <c r="J13" s="9" t="s">
        <v>195</v>
      </c>
      <c r="K13" s="9" t="s">
        <v>27</v>
      </c>
      <c r="L13" s="9"/>
      <c r="M13" s="9"/>
      <c r="N13" s="9"/>
      <c r="O13" s="9"/>
      <c r="P13" s="9"/>
      <c r="Q13" s="3"/>
    </row>
    <row r="14" spans="1:20" x14ac:dyDescent="0.2">
      <c r="A14" s="3" t="s">
        <v>38</v>
      </c>
      <c r="B14" s="3" t="s">
        <v>39</v>
      </c>
      <c r="C14" s="4" t="s">
        <v>8</v>
      </c>
      <c r="D14" s="5">
        <v>19.600000000000001</v>
      </c>
      <c r="E14" s="6">
        <v>0</v>
      </c>
      <c r="F14" s="7">
        <v>19.600000000000001</v>
      </c>
      <c r="G14" s="7">
        <f t="shared" si="1"/>
        <v>20.6</v>
      </c>
      <c r="H14" s="11" t="s">
        <v>26</v>
      </c>
      <c r="I14" s="9"/>
      <c r="J14" s="9"/>
      <c r="K14" s="9"/>
      <c r="L14" s="9"/>
      <c r="M14" s="9"/>
      <c r="N14" s="9"/>
      <c r="O14" s="9"/>
      <c r="P14" s="9"/>
      <c r="Q14" s="3"/>
    </row>
    <row r="15" spans="1:20" x14ac:dyDescent="0.2">
      <c r="A15" s="4" t="s">
        <v>40</v>
      </c>
      <c r="B15" s="4" t="s">
        <v>41</v>
      </c>
      <c r="C15" s="3" t="s">
        <v>8</v>
      </c>
      <c r="D15" s="5">
        <v>18.100000000000001</v>
      </c>
      <c r="E15" s="6">
        <v>0</v>
      </c>
      <c r="F15" s="7">
        <v>18.100000000000001</v>
      </c>
      <c r="G15" s="7">
        <f t="shared" si="1"/>
        <v>19.100000000000001</v>
      </c>
      <c r="H15" s="11" t="s">
        <v>193</v>
      </c>
      <c r="I15" s="9" t="s">
        <v>199</v>
      </c>
      <c r="J15" s="9"/>
      <c r="K15" s="9"/>
      <c r="L15" s="9"/>
      <c r="M15" s="9"/>
      <c r="N15" s="9"/>
      <c r="O15" s="9"/>
      <c r="P15" s="9"/>
      <c r="Q15" s="3"/>
    </row>
    <row r="16" spans="1:20" ht="15" x14ac:dyDescent="0.2">
      <c r="A16" s="3" t="s">
        <v>42</v>
      </c>
      <c r="B16" s="3" t="s">
        <v>43</v>
      </c>
      <c r="C16" s="4" t="s">
        <v>8</v>
      </c>
      <c r="D16" s="5">
        <v>17.7</v>
      </c>
      <c r="E16" s="6">
        <v>4</v>
      </c>
      <c r="F16" s="7">
        <v>17.7</v>
      </c>
      <c r="G16" s="7">
        <f t="shared" si="1"/>
        <v>18.7</v>
      </c>
      <c r="H16" s="11" t="s">
        <v>196</v>
      </c>
      <c r="I16" s="9" t="s">
        <v>44</v>
      </c>
      <c r="J16" s="9" t="s">
        <v>45</v>
      </c>
      <c r="K16" s="9"/>
      <c r="L16" s="9"/>
      <c r="M16" s="9"/>
      <c r="N16" s="9"/>
      <c r="O16" s="9"/>
      <c r="P16" s="9"/>
      <c r="Q16" s="3"/>
    </row>
    <row r="17" spans="1:18" x14ac:dyDescent="0.2">
      <c r="A17" s="3" t="s">
        <v>46</v>
      </c>
      <c r="B17" s="3" t="s">
        <v>47</v>
      </c>
      <c r="C17" s="3" t="s">
        <v>8</v>
      </c>
      <c r="D17" s="5">
        <v>17.100000000000001</v>
      </c>
      <c r="E17" s="6">
        <v>0</v>
      </c>
      <c r="F17" s="7">
        <v>17.100000000000001</v>
      </c>
      <c r="G17" s="7">
        <f t="shared" si="1"/>
        <v>18.100000000000001</v>
      </c>
      <c r="H17" s="8" t="s">
        <v>200</v>
      </c>
      <c r="I17" s="9" t="s">
        <v>201</v>
      </c>
      <c r="J17" s="9"/>
      <c r="K17" s="9"/>
      <c r="L17" s="9"/>
      <c r="M17" s="9"/>
      <c r="N17" s="9"/>
      <c r="O17" s="9"/>
      <c r="P17" s="9"/>
      <c r="Q17" s="3"/>
    </row>
    <row r="18" spans="1:18" ht="25.5" x14ac:dyDescent="0.2">
      <c r="A18" s="3" t="s">
        <v>48</v>
      </c>
      <c r="B18" s="3" t="s">
        <v>49</v>
      </c>
      <c r="C18" s="3" t="s">
        <v>8</v>
      </c>
      <c r="D18" s="5">
        <v>16.7</v>
      </c>
      <c r="E18" s="6">
        <v>3.16</v>
      </c>
      <c r="F18" s="7">
        <v>16.7</v>
      </c>
      <c r="G18" s="7">
        <f t="shared" si="1"/>
        <v>17.7</v>
      </c>
      <c r="H18" s="11" t="s">
        <v>50</v>
      </c>
      <c r="I18" s="9" t="s">
        <v>51</v>
      </c>
      <c r="J18" s="9" t="s">
        <v>52</v>
      </c>
      <c r="K18" s="9" t="s">
        <v>53</v>
      </c>
      <c r="L18" s="9" t="s">
        <v>54</v>
      </c>
      <c r="M18" s="9" t="s">
        <v>55</v>
      </c>
      <c r="N18" s="9" t="s">
        <v>56</v>
      </c>
      <c r="O18" s="69" t="s">
        <v>197</v>
      </c>
      <c r="P18" s="69" t="s">
        <v>198</v>
      </c>
      <c r="Q18" s="3" t="s">
        <v>57</v>
      </c>
      <c r="R18" s="70" t="s">
        <v>93</v>
      </c>
    </row>
    <row r="19" spans="1:18" x14ac:dyDescent="0.2">
      <c r="A19" s="3" t="s">
        <v>61</v>
      </c>
      <c r="B19" s="3" t="s">
        <v>62</v>
      </c>
      <c r="C19" s="3" t="s">
        <v>8</v>
      </c>
      <c r="D19" s="5">
        <v>16</v>
      </c>
      <c r="E19" s="6">
        <v>0</v>
      </c>
      <c r="F19" s="7">
        <v>16</v>
      </c>
      <c r="G19" s="7">
        <f t="shared" si="1"/>
        <v>17</v>
      </c>
      <c r="H19" s="11" t="s">
        <v>63</v>
      </c>
      <c r="I19" s="9" t="s">
        <v>27</v>
      </c>
      <c r="J19" s="9"/>
      <c r="K19" s="9"/>
      <c r="L19" s="9"/>
      <c r="M19" s="9"/>
      <c r="N19" s="9"/>
      <c r="O19" s="9"/>
      <c r="P19" s="9"/>
      <c r="Q19" s="3"/>
    </row>
    <row r="20" spans="1:18" x14ac:dyDescent="0.2">
      <c r="A20" s="3" t="s">
        <v>64</v>
      </c>
      <c r="B20" s="3" t="s">
        <v>65</v>
      </c>
      <c r="C20" s="3" t="s">
        <v>8</v>
      </c>
      <c r="D20" s="5">
        <v>15.6</v>
      </c>
      <c r="E20" s="6">
        <v>0</v>
      </c>
      <c r="F20" s="7">
        <v>15.6</v>
      </c>
      <c r="G20" s="7">
        <f t="shared" si="1"/>
        <v>16.600000000000001</v>
      </c>
      <c r="H20" s="11" t="s">
        <v>193</v>
      </c>
      <c r="I20" s="9" t="s">
        <v>202</v>
      </c>
      <c r="J20" s="9" t="s">
        <v>66</v>
      </c>
      <c r="K20" s="9" t="s">
        <v>249</v>
      </c>
      <c r="L20" s="9"/>
      <c r="M20" s="9"/>
      <c r="N20" s="9"/>
      <c r="O20" s="9"/>
      <c r="P20" s="9"/>
      <c r="Q20" s="3"/>
    </row>
    <row r="21" spans="1:18" x14ac:dyDescent="0.2">
      <c r="A21" s="3" t="s">
        <v>59</v>
      </c>
      <c r="B21" s="3" t="s">
        <v>60</v>
      </c>
      <c r="C21" s="3" t="s">
        <v>8</v>
      </c>
      <c r="D21" s="68">
        <v>15.98</v>
      </c>
      <c r="E21" s="6">
        <v>0</v>
      </c>
      <c r="F21" s="7">
        <v>15.98</v>
      </c>
      <c r="G21" s="7">
        <f>F21+0.6</f>
        <v>16.580000000000002</v>
      </c>
      <c r="H21" s="11" t="s">
        <v>193</v>
      </c>
      <c r="I21" s="9"/>
      <c r="J21" s="9"/>
      <c r="K21" s="9"/>
      <c r="L21" s="9"/>
      <c r="M21" s="9"/>
      <c r="N21" s="9"/>
      <c r="O21" s="9"/>
      <c r="P21" s="9"/>
      <c r="Q21" s="3"/>
    </row>
    <row r="22" spans="1:18" x14ac:dyDescent="0.2">
      <c r="A22" s="3" t="s">
        <v>67</v>
      </c>
      <c r="B22" s="3" t="s">
        <v>68</v>
      </c>
      <c r="C22" s="3" t="s">
        <v>8</v>
      </c>
      <c r="D22" s="5">
        <v>15</v>
      </c>
      <c r="E22" s="6">
        <v>10</v>
      </c>
      <c r="F22" s="7">
        <v>15</v>
      </c>
      <c r="G22" s="7">
        <f t="shared" ref="G22:G46" si="2">F22+1</f>
        <v>16</v>
      </c>
      <c r="H22" s="11" t="s">
        <v>69</v>
      </c>
      <c r="I22" s="9" t="s">
        <v>27</v>
      </c>
      <c r="J22" s="9"/>
      <c r="K22" s="9"/>
      <c r="L22" s="9"/>
      <c r="M22" s="9"/>
      <c r="N22" s="9"/>
      <c r="O22" s="9"/>
      <c r="P22" s="9"/>
      <c r="Q22" s="3"/>
    </row>
    <row r="23" spans="1:18" ht="15" x14ac:dyDescent="0.2">
      <c r="A23" s="3" t="s">
        <v>70</v>
      </c>
      <c r="B23" s="3" t="s">
        <v>71</v>
      </c>
      <c r="C23" s="3" t="s">
        <v>8</v>
      </c>
      <c r="D23" s="5">
        <v>14.9</v>
      </c>
      <c r="E23" s="6">
        <v>0</v>
      </c>
      <c r="F23" s="7">
        <v>14.9</v>
      </c>
      <c r="G23" s="7">
        <f t="shared" si="2"/>
        <v>15.9</v>
      </c>
      <c r="H23" s="11" t="s">
        <v>190</v>
      </c>
      <c r="I23" s="9"/>
      <c r="J23" s="9"/>
      <c r="K23" s="9"/>
      <c r="L23" s="9"/>
      <c r="M23" s="9"/>
      <c r="N23" s="9"/>
      <c r="O23" s="9"/>
      <c r="P23" s="9"/>
      <c r="Q23" s="3"/>
    </row>
    <row r="24" spans="1:18" x14ac:dyDescent="0.2">
      <c r="A24" s="3" t="s">
        <v>173</v>
      </c>
      <c r="B24" s="3" t="s">
        <v>72</v>
      </c>
      <c r="C24" s="3" t="s">
        <v>8</v>
      </c>
      <c r="D24" s="5">
        <v>14.7</v>
      </c>
      <c r="E24" s="6">
        <v>0</v>
      </c>
      <c r="F24" s="7">
        <v>14.7</v>
      </c>
      <c r="G24" s="7">
        <f t="shared" si="2"/>
        <v>15.7</v>
      </c>
      <c r="H24" s="11" t="s">
        <v>190</v>
      </c>
      <c r="I24" s="9" t="s">
        <v>203</v>
      </c>
      <c r="J24" s="9" t="s">
        <v>18</v>
      </c>
      <c r="K24" s="9"/>
      <c r="L24" s="9"/>
      <c r="M24" s="9"/>
      <c r="N24" s="9"/>
      <c r="O24" s="9"/>
      <c r="P24" s="9"/>
      <c r="Q24" s="3"/>
    </row>
    <row r="25" spans="1:18" ht="15" x14ac:dyDescent="0.2">
      <c r="A25" s="3" t="s">
        <v>73</v>
      </c>
      <c r="B25" s="3" t="s">
        <v>36</v>
      </c>
      <c r="C25" s="3" t="s">
        <v>8</v>
      </c>
      <c r="D25" s="5">
        <v>12</v>
      </c>
      <c r="E25" s="6">
        <v>0</v>
      </c>
      <c r="F25" s="7">
        <v>12</v>
      </c>
      <c r="G25" s="7">
        <f t="shared" si="2"/>
        <v>13</v>
      </c>
      <c r="H25" s="11" t="s">
        <v>17</v>
      </c>
      <c r="I25" s="9" t="s">
        <v>51</v>
      </c>
      <c r="J25" s="9" t="s">
        <v>52</v>
      </c>
      <c r="K25" s="9" t="s">
        <v>74</v>
      </c>
      <c r="L25" s="9" t="s">
        <v>75</v>
      </c>
      <c r="M25" s="9"/>
      <c r="N25" s="9"/>
      <c r="O25" s="9"/>
      <c r="P25" s="9"/>
      <c r="Q25" s="3"/>
    </row>
    <row r="26" spans="1:18" x14ac:dyDescent="0.2">
      <c r="A26" s="3" t="s">
        <v>76</v>
      </c>
      <c r="B26" s="3" t="s">
        <v>77</v>
      </c>
      <c r="C26" s="3" t="s">
        <v>8</v>
      </c>
      <c r="D26" s="5">
        <v>11.5</v>
      </c>
      <c r="E26" s="6">
        <v>0</v>
      </c>
      <c r="F26" s="7">
        <v>11.5</v>
      </c>
      <c r="G26" s="7">
        <f t="shared" si="2"/>
        <v>12.5</v>
      </c>
      <c r="H26" s="8" t="s">
        <v>78</v>
      </c>
      <c r="I26" s="9"/>
      <c r="J26" s="9"/>
      <c r="K26" s="9"/>
      <c r="L26" s="9"/>
      <c r="M26" s="9"/>
      <c r="N26" s="9"/>
      <c r="O26" s="9"/>
      <c r="P26" s="9"/>
      <c r="Q26" s="3"/>
    </row>
    <row r="27" spans="1:18" x14ac:dyDescent="0.2">
      <c r="A27" s="3" t="s">
        <v>91</v>
      </c>
      <c r="B27" s="3" t="s">
        <v>92</v>
      </c>
      <c r="C27" s="3" t="s">
        <v>8</v>
      </c>
      <c r="D27" s="5">
        <v>10.9</v>
      </c>
      <c r="E27" s="6">
        <v>0</v>
      </c>
      <c r="F27" s="7">
        <v>10.9</v>
      </c>
      <c r="G27" s="7">
        <f t="shared" si="2"/>
        <v>11.9</v>
      </c>
      <c r="H27" s="11" t="s">
        <v>93</v>
      </c>
      <c r="I27" s="9" t="s">
        <v>94</v>
      </c>
      <c r="J27" s="9" t="s">
        <v>95</v>
      </c>
      <c r="K27" s="9" t="s">
        <v>52</v>
      </c>
      <c r="L27" s="9" t="s">
        <v>51</v>
      </c>
      <c r="M27" s="9" t="s">
        <v>163</v>
      </c>
      <c r="N27" s="9" t="s">
        <v>164</v>
      </c>
      <c r="O27" s="9"/>
      <c r="P27" s="9"/>
      <c r="Q27" s="3"/>
    </row>
    <row r="28" spans="1:18" x14ac:dyDescent="0.2">
      <c r="A28" s="3" t="s">
        <v>79</v>
      </c>
      <c r="B28" s="3" t="s">
        <v>80</v>
      </c>
      <c r="C28" s="3" t="s">
        <v>8</v>
      </c>
      <c r="D28" s="5">
        <v>9.1</v>
      </c>
      <c r="E28" s="6">
        <v>9</v>
      </c>
      <c r="F28" s="7">
        <v>9.1</v>
      </c>
      <c r="G28" s="7">
        <f t="shared" si="2"/>
        <v>10.1</v>
      </c>
      <c r="H28" s="8" t="s">
        <v>193</v>
      </c>
      <c r="I28" s="9" t="s">
        <v>27</v>
      </c>
      <c r="J28" s="9"/>
      <c r="K28" s="9"/>
      <c r="L28" s="9"/>
      <c r="M28" s="9"/>
      <c r="N28" s="9"/>
      <c r="O28" s="9"/>
      <c r="P28" s="9"/>
      <c r="Q28" s="3"/>
    </row>
    <row r="29" spans="1:18" x14ac:dyDescent="0.2">
      <c r="A29" s="3" t="s">
        <v>81</v>
      </c>
      <c r="B29" s="3" t="s">
        <v>82</v>
      </c>
      <c r="C29" s="3" t="s">
        <v>8</v>
      </c>
      <c r="D29" s="5">
        <v>9</v>
      </c>
      <c r="E29" s="6">
        <v>0</v>
      </c>
      <c r="F29" s="7">
        <v>9</v>
      </c>
      <c r="G29" s="7">
        <f t="shared" si="2"/>
        <v>10</v>
      </c>
      <c r="H29" s="8" t="s">
        <v>193</v>
      </c>
      <c r="I29" s="9" t="s">
        <v>63</v>
      </c>
      <c r="J29" s="12"/>
      <c r="K29" s="9"/>
      <c r="L29" s="9"/>
      <c r="M29" s="9"/>
      <c r="N29" s="9"/>
      <c r="O29" s="9"/>
      <c r="P29" s="9"/>
      <c r="Q29" s="3"/>
    </row>
    <row r="30" spans="1:18" x14ac:dyDescent="0.2">
      <c r="A30" s="3" t="s">
        <v>83</v>
      </c>
      <c r="B30" s="3" t="s">
        <v>84</v>
      </c>
      <c r="C30" s="3" t="s">
        <v>8</v>
      </c>
      <c r="D30" s="5">
        <v>8.1</v>
      </c>
      <c r="E30" s="6">
        <v>0</v>
      </c>
      <c r="F30" s="7">
        <v>8.1</v>
      </c>
      <c r="G30" s="7">
        <f t="shared" si="2"/>
        <v>9.1</v>
      </c>
      <c r="H30" s="8" t="s">
        <v>85</v>
      </c>
      <c r="I30" s="9"/>
      <c r="J30" s="9"/>
      <c r="K30" s="9"/>
      <c r="L30" s="9"/>
      <c r="M30" s="9"/>
      <c r="N30" s="9"/>
      <c r="O30" s="9"/>
      <c r="P30" s="9"/>
      <c r="Q30" s="3"/>
    </row>
    <row r="31" spans="1:18" x14ac:dyDescent="0.2">
      <c r="A31" s="3" t="s">
        <v>86</v>
      </c>
      <c r="B31" s="3" t="s">
        <v>87</v>
      </c>
      <c r="C31" s="3" t="s">
        <v>8</v>
      </c>
      <c r="D31" s="5">
        <v>8</v>
      </c>
      <c r="E31" s="6">
        <v>8</v>
      </c>
      <c r="F31" s="7">
        <v>8</v>
      </c>
      <c r="G31" s="7">
        <f t="shared" si="2"/>
        <v>9</v>
      </c>
      <c r="H31" s="8" t="s">
        <v>88</v>
      </c>
      <c r="I31" s="9"/>
      <c r="J31" s="9"/>
      <c r="K31" s="9"/>
      <c r="L31" s="9"/>
      <c r="M31" s="9"/>
      <c r="N31" s="9"/>
      <c r="O31" s="9"/>
      <c r="P31" s="9"/>
      <c r="Q31" s="3"/>
    </row>
    <row r="32" spans="1:18" x14ac:dyDescent="0.2">
      <c r="A32" s="3" t="s">
        <v>98</v>
      </c>
      <c r="B32" s="3" t="s">
        <v>99</v>
      </c>
      <c r="C32" s="3" t="s">
        <v>8</v>
      </c>
      <c r="D32" s="5">
        <v>8</v>
      </c>
      <c r="E32" s="6">
        <v>0</v>
      </c>
      <c r="F32" s="7">
        <v>8</v>
      </c>
      <c r="G32" s="7">
        <f t="shared" si="2"/>
        <v>9</v>
      </c>
      <c r="H32" s="11" t="s">
        <v>11</v>
      </c>
      <c r="I32" s="9"/>
      <c r="J32" s="9"/>
      <c r="K32" s="9"/>
      <c r="L32" s="9"/>
      <c r="M32" s="9"/>
      <c r="N32" s="9"/>
      <c r="O32" s="9"/>
      <c r="P32" s="9"/>
      <c r="Q32" s="3"/>
    </row>
    <row r="33" spans="1:20" x14ac:dyDescent="0.2">
      <c r="A33" s="4" t="s">
        <v>178</v>
      </c>
      <c r="B33" s="4" t="s">
        <v>177</v>
      </c>
      <c r="C33" s="3" t="s">
        <v>8</v>
      </c>
      <c r="D33" s="5">
        <v>8</v>
      </c>
      <c r="E33" s="6">
        <v>9</v>
      </c>
      <c r="F33" s="7">
        <v>8</v>
      </c>
      <c r="G33" s="7">
        <f t="shared" si="2"/>
        <v>9</v>
      </c>
      <c r="H33" s="11" t="s">
        <v>207</v>
      </c>
      <c r="I33" s="9" t="s">
        <v>208</v>
      </c>
      <c r="J33" s="9"/>
      <c r="K33" s="9"/>
      <c r="L33" s="9"/>
      <c r="M33" s="9"/>
      <c r="N33" s="9"/>
      <c r="O33" s="9"/>
      <c r="P33" s="9"/>
      <c r="Q33" s="3"/>
    </row>
    <row r="34" spans="1:20" x14ac:dyDescent="0.2">
      <c r="A34" s="3" t="s">
        <v>89</v>
      </c>
      <c r="B34" s="3" t="s">
        <v>90</v>
      </c>
      <c r="C34" s="3" t="s">
        <v>8</v>
      </c>
      <c r="D34" s="5">
        <v>7.8</v>
      </c>
      <c r="E34" s="6">
        <v>9.3000000000000007</v>
      </c>
      <c r="F34" s="7">
        <v>7.8</v>
      </c>
      <c r="G34" s="7">
        <f t="shared" si="2"/>
        <v>8.8000000000000007</v>
      </c>
      <c r="H34" s="8" t="s">
        <v>37</v>
      </c>
      <c r="I34" s="9" t="s">
        <v>27</v>
      </c>
      <c r="J34" s="9"/>
      <c r="K34" s="9"/>
      <c r="L34" s="9"/>
      <c r="M34" s="9"/>
      <c r="N34" s="9"/>
      <c r="O34" s="9"/>
      <c r="P34" s="9"/>
      <c r="Q34" s="3"/>
    </row>
    <row r="35" spans="1:20" x14ac:dyDescent="0.2">
      <c r="A35" s="3" t="s">
        <v>96</v>
      </c>
      <c r="B35" s="3" t="s">
        <v>97</v>
      </c>
      <c r="C35" s="3" t="s">
        <v>8</v>
      </c>
      <c r="D35" s="5">
        <v>7.2</v>
      </c>
      <c r="E35" s="6">
        <v>0</v>
      </c>
      <c r="F35" s="7">
        <v>7.2</v>
      </c>
      <c r="G35" s="7">
        <f t="shared" si="2"/>
        <v>8.1999999999999993</v>
      </c>
      <c r="H35" s="11" t="s">
        <v>190</v>
      </c>
      <c r="I35" s="9"/>
      <c r="J35" s="9"/>
      <c r="K35" s="9"/>
      <c r="L35" s="9"/>
      <c r="M35" s="9"/>
      <c r="N35" s="9"/>
      <c r="O35" s="9"/>
      <c r="P35" s="9"/>
      <c r="Q35" s="3"/>
    </row>
    <row r="36" spans="1:20" x14ac:dyDescent="0.2">
      <c r="A36" s="3" t="s">
        <v>105</v>
      </c>
      <c r="B36" s="3" t="s">
        <v>87</v>
      </c>
      <c r="C36" s="3" t="s">
        <v>8</v>
      </c>
      <c r="D36" s="5">
        <v>6.3</v>
      </c>
      <c r="E36" s="6">
        <v>0</v>
      </c>
      <c r="F36" s="7">
        <v>6.3</v>
      </c>
      <c r="G36" s="7">
        <f t="shared" si="2"/>
        <v>7.3</v>
      </c>
      <c r="H36" s="11" t="s">
        <v>190</v>
      </c>
      <c r="I36" s="3"/>
      <c r="J36" s="3"/>
      <c r="K36" s="3"/>
      <c r="L36" s="3"/>
      <c r="M36" s="3"/>
      <c r="N36" s="3"/>
      <c r="O36" s="3"/>
      <c r="P36" s="3"/>
      <c r="Q36" s="3"/>
    </row>
    <row r="37" spans="1:20" x14ac:dyDescent="0.2">
      <c r="A37" s="4" t="s">
        <v>100</v>
      </c>
      <c r="B37" s="4" t="s">
        <v>101</v>
      </c>
      <c r="C37" s="3" t="s">
        <v>8</v>
      </c>
      <c r="D37" s="5">
        <v>5</v>
      </c>
      <c r="E37" s="6">
        <v>0</v>
      </c>
      <c r="F37" s="7">
        <v>5</v>
      </c>
      <c r="G37" s="7">
        <f t="shared" si="2"/>
        <v>6</v>
      </c>
      <c r="H37" s="11" t="s">
        <v>108</v>
      </c>
      <c r="I37" s="9" t="s">
        <v>204</v>
      </c>
      <c r="J37" s="9"/>
      <c r="K37" s="9"/>
      <c r="L37" s="9"/>
      <c r="M37" s="9"/>
      <c r="N37" s="9"/>
      <c r="O37" s="9"/>
      <c r="P37" s="9"/>
      <c r="Q37" s="3"/>
    </row>
    <row r="38" spans="1:20" ht="24" x14ac:dyDescent="0.2">
      <c r="A38" s="4" t="s">
        <v>102</v>
      </c>
      <c r="B38" s="4" t="s">
        <v>103</v>
      </c>
      <c r="C38" s="3" t="s">
        <v>8</v>
      </c>
      <c r="D38" s="5">
        <v>5</v>
      </c>
      <c r="E38" s="6">
        <v>0</v>
      </c>
      <c r="F38" s="7">
        <v>5</v>
      </c>
      <c r="G38" s="7">
        <f t="shared" si="2"/>
        <v>6</v>
      </c>
      <c r="H38" s="11" t="s">
        <v>206</v>
      </c>
      <c r="I38" s="69" t="s">
        <v>205</v>
      </c>
      <c r="J38" s="9" t="s">
        <v>88</v>
      </c>
      <c r="K38" s="9"/>
      <c r="L38" s="9"/>
      <c r="M38" s="9"/>
      <c r="N38" s="9"/>
      <c r="O38" s="9"/>
      <c r="P38" s="9"/>
      <c r="Q38" s="3"/>
    </row>
    <row r="39" spans="1:20" x14ac:dyDescent="0.2">
      <c r="A39" s="4" t="s">
        <v>186</v>
      </c>
      <c r="B39" s="4" t="s">
        <v>187</v>
      </c>
      <c r="C39" s="3" t="s">
        <v>8</v>
      </c>
      <c r="D39" s="5">
        <v>4</v>
      </c>
      <c r="E39" s="6">
        <v>0</v>
      </c>
      <c r="F39" s="7">
        <v>4</v>
      </c>
      <c r="G39" s="7">
        <f t="shared" si="2"/>
        <v>5</v>
      </c>
      <c r="H39" s="11" t="s">
        <v>190</v>
      </c>
      <c r="I39" s="9"/>
      <c r="J39" s="9"/>
      <c r="K39" s="9"/>
      <c r="L39" s="9"/>
      <c r="M39" s="9"/>
      <c r="N39" s="9"/>
      <c r="O39" s="9"/>
      <c r="P39" s="9"/>
      <c r="Q39" s="3"/>
    </row>
    <row r="40" spans="1:20" x14ac:dyDescent="0.2">
      <c r="A40" s="4" t="s">
        <v>106</v>
      </c>
      <c r="B40" s="4" t="s">
        <v>107</v>
      </c>
      <c r="C40" s="3" t="s">
        <v>8</v>
      </c>
      <c r="D40" s="5">
        <v>3.9</v>
      </c>
      <c r="E40" s="6">
        <v>10</v>
      </c>
      <c r="F40" s="7">
        <v>3.9</v>
      </c>
      <c r="G40" s="7">
        <f t="shared" si="2"/>
        <v>4.9000000000000004</v>
      </c>
      <c r="H40" s="11" t="s">
        <v>108</v>
      </c>
      <c r="I40" s="9" t="s">
        <v>27</v>
      </c>
      <c r="J40" s="9"/>
      <c r="K40" s="9"/>
      <c r="L40" s="9"/>
      <c r="M40" s="9"/>
      <c r="N40" s="9"/>
      <c r="O40" s="9"/>
      <c r="P40" s="9"/>
      <c r="Q40" s="3"/>
    </row>
    <row r="41" spans="1:20" x14ac:dyDescent="0.2">
      <c r="A41" s="3" t="s">
        <v>120</v>
      </c>
      <c r="B41" s="3" t="s">
        <v>121</v>
      </c>
      <c r="C41" s="3" t="s">
        <v>8</v>
      </c>
      <c r="D41" s="5">
        <v>3.6</v>
      </c>
      <c r="E41" s="6">
        <v>0</v>
      </c>
      <c r="F41" s="7">
        <v>3.6</v>
      </c>
      <c r="G41" s="7">
        <f t="shared" si="2"/>
        <v>4.5999999999999996</v>
      </c>
      <c r="H41" s="11" t="s">
        <v>190</v>
      </c>
      <c r="I41" s="3"/>
      <c r="J41" s="3"/>
      <c r="K41" s="3"/>
      <c r="L41" s="3"/>
      <c r="M41" s="3"/>
      <c r="N41" s="3"/>
      <c r="O41" s="3"/>
      <c r="P41" s="3"/>
      <c r="Q41" s="3"/>
    </row>
    <row r="42" spans="1:20" x14ac:dyDescent="0.2">
      <c r="A42" s="4" t="s">
        <v>109</v>
      </c>
      <c r="B42" s="4" t="s">
        <v>110</v>
      </c>
      <c r="C42" s="3" t="s">
        <v>8</v>
      </c>
      <c r="D42" s="5">
        <v>3.4</v>
      </c>
      <c r="E42" s="6">
        <v>0</v>
      </c>
      <c r="F42" s="7">
        <v>3.4</v>
      </c>
      <c r="G42" s="7">
        <f t="shared" si="2"/>
        <v>4.4000000000000004</v>
      </c>
      <c r="H42" s="11" t="s">
        <v>63</v>
      </c>
      <c r="I42" s="9"/>
      <c r="J42" s="9"/>
      <c r="K42" s="9"/>
      <c r="L42" s="9"/>
      <c r="M42" s="9"/>
      <c r="N42" s="9"/>
      <c r="O42" s="9"/>
      <c r="P42" s="9"/>
      <c r="Q42" s="3"/>
    </row>
    <row r="43" spans="1:20" x14ac:dyDescent="0.2">
      <c r="A43" s="4" t="s">
        <v>114</v>
      </c>
      <c r="B43" s="4" t="s">
        <v>115</v>
      </c>
      <c r="C43" s="3" t="s">
        <v>8</v>
      </c>
      <c r="D43" s="5">
        <v>3</v>
      </c>
      <c r="E43" s="6">
        <v>0</v>
      </c>
      <c r="F43" s="7">
        <v>3</v>
      </c>
      <c r="G43" s="7">
        <f t="shared" si="2"/>
        <v>4</v>
      </c>
      <c r="H43" s="11" t="s">
        <v>11</v>
      </c>
      <c r="I43" s="9"/>
      <c r="J43" s="9"/>
      <c r="K43" s="9"/>
      <c r="L43" s="9"/>
      <c r="M43" s="9"/>
      <c r="N43" s="9"/>
      <c r="O43" s="9"/>
      <c r="P43" s="9"/>
      <c r="Q43" s="3"/>
    </row>
    <row r="44" spans="1:20" x14ac:dyDescent="0.2">
      <c r="A44" s="4" t="s">
        <v>184</v>
      </c>
      <c r="B44" s="4" t="s">
        <v>112</v>
      </c>
      <c r="C44" s="3" t="s">
        <v>8</v>
      </c>
      <c r="D44" s="5">
        <v>3</v>
      </c>
      <c r="E44" s="6">
        <v>7.9</v>
      </c>
      <c r="F44" s="7">
        <v>3</v>
      </c>
      <c r="G44" s="7">
        <f t="shared" si="2"/>
        <v>4</v>
      </c>
      <c r="H44" s="11" t="s">
        <v>63</v>
      </c>
      <c r="I44" s="9" t="s">
        <v>193</v>
      </c>
      <c r="J44" s="9"/>
      <c r="K44" s="9"/>
      <c r="L44" s="9"/>
      <c r="M44" s="9"/>
      <c r="N44" s="9"/>
      <c r="O44" s="9"/>
      <c r="P44" s="9"/>
      <c r="Q44" s="3"/>
    </row>
    <row r="45" spans="1:20" x14ac:dyDescent="0.2">
      <c r="A45" s="4" t="s">
        <v>185</v>
      </c>
      <c r="B45" s="4" t="s">
        <v>113</v>
      </c>
      <c r="C45" s="3" t="s">
        <v>8</v>
      </c>
      <c r="D45" s="5">
        <v>3</v>
      </c>
      <c r="E45" s="6">
        <v>3</v>
      </c>
      <c r="F45" s="7">
        <v>3</v>
      </c>
      <c r="G45" s="7">
        <f t="shared" si="2"/>
        <v>4</v>
      </c>
      <c r="H45" s="11" t="s">
        <v>37</v>
      </c>
      <c r="I45" s="9" t="s">
        <v>27</v>
      </c>
      <c r="J45" s="9"/>
      <c r="K45" s="9"/>
      <c r="L45" s="9"/>
      <c r="M45" s="9"/>
      <c r="N45" s="9"/>
      <c r="O45" s="9"/>
      <c r="P45" s="9"/>
      <c r="Q45" s="3"/>
    </row>
    <row r="46" spans="1:20" x14ac:dyDescent="0.2">
      <c r="A46" s="4" t="s">
        <v>116</v>
      </c>
      <c r="B46" s="4" t="s">
        <v>58</v>
      </c>
      <c r="C46" s="3" t="s">
        <v>8</v>
      </c>
      <c r="D46" s="5">
        <v>3</v>
      </c>
      <c r="E46" s="6">
        <v>0</v>
      </c>
      <c r="F46" s="7">
        <v>3</v>
      </c>
      <c r="G46" s="7">
        <f t="shared" si="2"/>
        <v>4</v>
      </c>
      <c r="H46" s="11" t="s">
        <v>190</v>
      </c>
      <c r="I46" s="9" t="s">
        <v>27</v>
      </c>
      <c r="J46" s="9"/>
      <c r="K46" s="9"/>
      <c r="L46" s="9"/>
      <c r="M46" s="9"/>
      <c r="N46" s="9"/>
      <c r="O46" s="9"/>
      <c r="P46" s="9"/>
      <c r="Q46" s="3"/>
    </row>
    <row r="47" spans="1:20" ht="15.75" x14ac:dyDescent="0.25">
      <c r="A47" s="25" t="s">
        <v>104</v>
      </c>
      <c r="B47" s="33"/>
      <c r="C47" s="33"/>
      <c r="D47" s="34"/>
      <c r="E47" s="35"/>
      <c r="F47" s="36"/>
      <c r="G47" s="36"/>
      <c r="H47" s="37"/>
      <c r="I47" s="38"/>
      <c r="J47" s="38"/>
      <c r="K47" s="38"/>
      <c r="L47" s="38"/>
      <c r="M47" s="38"/>
      <c r="N47" s="38"/>
      <c r="O47" s="38"/>
      <c r="P47" s="38"/>
      <c r="Q47" s="39"/>
      <c r="R47" s="32"/>
      <c r="S47" s="32"/>
      <c r="T47" s="32"/>
    </row>
    <row r="48" spans="1:20" s="67" customFormat="1" x14ac:dyDescent="0.2">
      <c r="A48" s="18" t="s">
        <v>226</v>
      </c>
      <c r="B48" s="18" t="s">
        <v>227</v>
      </c>
      <c r="C48" s="18" t="s">
        <v>225</v>
      </c>
      <c r="D48" s="18">
        <v>4.41</v>
      </c>
      <c r="E48" s="19">
        <v>0</v>
      </c>
      <c r="F48" s="60">
        <v>0.99</v>
      </c>
      <c r="G48" s="60">
        <v>5.42</v>
      </c>
      <c r="H48" s="61"/>
      <c r="I48" s="63"/>
      <c r="J48" s="63"/>
      <c r="K48" s="64"/>
      <c r="L48" s="65"/>
      <c r="M48" s="62"/>
      <c r="N48" s="62"/>
      <c r="O48" s="62"/>
      <c r="P48" s="62"/>
      <c r="Q48" s="18"/>
      <c r="R48" s="66"/>
      <c r="S48" s="66"/>
      <c r="T48" s="66"/>
    </row>
    <row r="49" spans="1:20" s="67" customFormat="1" x14ac:dyDescent="0.2">
      <c r="A49" s="18" t="s">
        <v>183</v>
      </c>
      <c r="B49" s="18" t="s">
        <v>117</v>
      </c>
      <c r="C49" s="18" t="s">
        <v>225</v>
      </c>
      <c r="D49" s="18">
        <v>3</v>
      </c>
      <c r="E49" s="19">
        <v>10</v>
      </c>
      <c r="F49" s="60">
        <v>3</v>
      </c>
      <c r="G49" s="60">
        <f>F49+1</f>
        <v>4</v>
      </c>
      <c r="H49" s="61" t="s">
        <v>209</v>
      </c>
      <c r="I49" s="63" t="s">
        <v>33</v>
      </c>
      <c r="J49" s="63" t="s">
        <v>210</v>
      </c>
      <c r="K49" s="64"/>
      <c r="L49" s="65"/>
      <c r="M49" s="62"/>
      <c r="N49" s="62"/>
      <c r="O49" s="62"/>
      <c r="P49" s="62"/>
      <c r="Q49" s="18"/>
      <c r="R49" s="66"/>
      <c r="S49" s="66"/>
      <c r="T49" s="66"/>
    </row>
    <row r="50" spans="1:20" s="67" customFormat="1" x14ac:dyDescent="0.2">
      <c r="A50" s="18" t="s">
        <v>182</v>
      </c>
      <c r="B50" s="18" t="s">
        <v>119</v>
      </c>
      <c r="C50" s="18" t="s">
        <v>225</v>
      </c>
      <c r="D50" s="18">
        <v>2.9</v>
      </c>
      <c r="E50" s="19">
        <v>9.6999999999999993</v>
      </c>
      <c r="F50" s="60">
        <v>2.9</v>
      </c>
      <c r="G50" s="60">
        <f>F50+1</f>
        <v>3.9</v>
      </c>
      <c r="H50" s="61" t="s">
        <v>193</v>
      </c>
      <c r="I50" s="63"/>
      <c r="J50" s="63"/>
      <c r="K50" s="64"/>
      <c r="L50" s="65"/>
      <c r="M50" s="62"/>
      <c r="N50" s="62"/>
      <c r="O50" s="62"/>
      <c r="P50" s="62"/>
      <c r="Q50" s="18"/>
      <c r="R50" s="66"/>
      <c r="S50" s="66"/>
      <c r="T50" s="66"/>
    </row>
    <row r="51" spans="1:20" s="67" customFormat="1" x14ac:dyDescent="0.2">
      <c r="A51" s="18" t="s">
        <v>161</v>
      </c>
      <c r="B51" s="18" t="s">
        <v>162</v>
      </c>
      <c r="C51" s="18" t="s">
        <v>225</v>
      </c>
      <c r="D51" s="18">
        <v>2.6</v>
      </c>
      <c r="E51" s="19">
        <v>0</v>
      </c>
      <c r="F51" s="60">
        <v>2.6</v>
      </c>
      <c r="G51" s="60">
        <f>F51+1</f>
        <v>3.6</v>
      </c>
      <c r="H51" s="61" t="s">
        <v>193</v>
      </c>
      <c r="I51" s="63" t="s">
        <v>27</v>
      </c>
      <c r="J51" s="63"/>
      <c r="K51" s="64"/>
      <c r="L51" s="65"/>
      <c r="M51" s="62"/>
      <c r="N51" s="62"/>
      <c r="O51" s="62"/>
      <c r="P51" s="62"/>
      <c r="Q51" s="18"/>
      <c r="R51" s="66"/>
      <c r="S51" s="66"/>
      <c r="T51" s="66"/>
    </row>
    <row r="52" spans="1:20" s="67" customFormat="1" x14ac:dyDescent="0.2">
      <c r="A52" s="18" t="s">
        <v>167</v>
      </c>
      <c r="B52" s="18" t="s">
        <v>170</v>
      </c>
      <c r="C52" s="18" t="s">
        <v>225</v>
      </c>
      <c r="D52" s="18">
        <v>2.4</v>
      </c>
      <c r="E52" s="19">
        <v>0</v>
      </c>
      <c r="F52" s="60">
        <v>2.4</v>
      </c>
      <c r="G52" s="60">
        <f>F52+1</f>
        <v>3.4</v>
      </c>
      <c r="H52" s="61" t="s">
        <v>166</v>
      </c>
      <c r="I52" s="63" t="s">
        <v>212</v>
      </c>
      <c r="J52" s="63"/>
      <c r="K52" s="64"/>
      <c r="L52" s="65"/>
      <c r="M52" s="62"/>
      <c r="N52" s="62"/>
      <c r="O52" s="62"/>
      <c r="P52" s="62"/>
      <c r="Q52" s="18"/>
      <c r="R52" s="66"/>
      <c r="S52" s="66"/>
      <c r="T52" s="66"/>
    </row>
    <row r="53" spans="1:20" s="67" customFormat="1" x14ac:dyDescent="0.2">
      <c r="A53" s="18" t="s">
        <v>171</v>
      </c>
      <c r="B53" s="18" t="s">
        <v>172</v>
      </c>
      <c r="C53" s="18" t="s">
        <v>225</v>
      </c>
      <c r="D53" s="18">
        <v>2</v>
      </c>
      <c r="E53" s="19">
        <v>0</v>
      </c>
      <c r="F53" s="60">
        <v>2</v>
      </c>
      <c r="G53" s="60">
        <f>F53+1</f>
        <v>3</v>
      </c>
      <c r="H53" s="61"/>
      <c r="I53" s="63"/>
      <c r="J53" s="63"/>
      <c r="K53" s="64"/>
      <c r="L53" s="65"/>
      <c r="M53" s="62"/>
      <c r="N53" s="62"/>
      <c r="O53" s="62"/>
      <c r="P53" s="62"/>
      <c r="Q53" s="18"/>
      <c r="R53" s="66"/>
      <c r="S53" s="66"/>
      <c r="T53" s="66"/>
    </row>
    <row r="54" spans="1:20" s="67" customFormat="1" x14ac:dyDescent="0.2">
      <c r="A54" s="18" t="s">
        <v>120</v>
      </c>
      <c r="B54" s="18" t="s">
        <v>165</v>
      </c>
      <c r="C54" s="18" t="s">
        <v>225</v>
      </c>
      <c r="D54" s="18">
        <v>1.8</v>
      </c>
      <c r="E54" s="19">
        <v>0</v>
      </c>
      <c r="F54" s="60">
        <v>1.8</v>
      </c>
      <c r="G54" s="60">
        <v>2.8</v>
      </c>
      <c r="H54" s="61" t="s">
        <v>166</v>
      </c>
      <c r="I54" s="63" t="s">
        <v>213</v>
      </c>
      <c r="J54" s="63"/>
      <c r="K54" s="64"/>
      <c r="L54" s="65"/>
      <c r="M54" s="62"/>
      <c r="N54" s="62"/>
      <c r="O54" s="62"/>
      <c r="P54" s="62"/>
      <c r="Q54" s="18"/>
      <c r="R54" s="66"/>
      <c r="S54" s="66"/>
      <c r="T54" s="66"/>
    </row>
    <row r="55" spans="1:20" s="67" customFormat="1" x14ac:dyDescent="0.2">
      <c r="A55" s="18" t="s">
        <v>159</v>
      </c>
      <c r="B55" s="18" t="s">
        <v>160</v>
      </c>
      <c r="C55" s="18" t="s">
        <v>225</v>
      </c>
      <c r="D55" s="18">
        <v>1.6</v>
      </c>
      <c r="E55" s="19">
        <v>0</v>
      </c>
      <c r="F55" s="60">
        <v>1.6</v>
      </c>
      <c r="G55" s="60">
        <f>F55+1</f>
        <v>2.6</v>
      </c>
      <c r="H55" s="61" t="s">
        <v>214</v>
      </c>
      <c r="I55" s="63" t="s">
        <v>211</v>
      </c>
      <c r="J55" s="63" t="s">
        <v>205</v>
      </c>
      <c r="K55" s="64" t="s">
        <v>215</v>
      </c>
      <c r="L55" s="65" t="s">
        <v>216</v>
      </c>
      <c r="M55" s="62"/>
      <c r="N55" s="62"/>
      <c r="O55" s="62"/>
      <c r="P55" s="62"/>
      <c r="Q55" s="18"/>
      <c r="R55" s="66"/>
      <c r="S55" s="66"/>
      <c r="T55" s="66"/>
    </row>
    <row r="56" spans="1:20" x14ac:dyDescent="0.2">
      <c r="A56" s="13" t="s">
        <v>181</v>
      </c>
      <c r="B56" s="13" t="s">
        <v>176</v>
      </c>
      <c r="C56" s="13" t="s">
        <v>111</v>
      </c>
      <c r="D56" s="13">
        <v>1.4</v>
      </c>
      <c r="E56" s="14">
        <v>16</v>
      </c>
      <c r="F56" s="58">
        <v>1.4</v>
      </c>
      <c r="G56" s="58">
        <f t="shared" ref="G56:G57" si="3">F56+1</f>
        <v>2.4</v>
      </c>
      <c r="H56" s="71" t="s">
        <v>193</v>
      </c>
      <c r="I56" s="57"/>
      <c r="J56" s="57"/>
      <c r="K56" s="57"/>
      <c r="L56" s="57"/>
      <c r="M56" s="13"/>
      <c r="N56" s="13"/>
      <c r="O56" s="13"/>
      <c r="P56" s="13"/>
      <c r="Q56" s="13"/>
      <c r="R56" s="13"/>
      <c r="S56" s="13"/>
      <c r="T56" s="13"/>
    </row>
    <row r="57" spans="1:20" ht="25.5" x14ac:dyDescent="0.2">
      <c r="A57" s="13" t="s">
        <v>179</v>
      </c>
      <c r="B57" s="13" t="s">
        <v>180</v>
      </c>
      <c r="C57" s="13" t="s">
        <v>111</v>
      </c>
      <c r="D57" s="13">
        <v>1</v>
      </c>
      <c r="E57" s="14">
        <v>0</v>
      </c>
      <c r="F57" s="58">
        <v>1</v>
      </c>
      <c r="G57" s="58">
        <f t="shared" si="3"/>
        <v>2</v>
      </c>
      <c r="H57" s="71" t="s">
        <v>217</v>
      </c>
      <c r="I57" s="57"/>
      <c r="J57" s="57"/>
      <c r="K57" s="57"/>
      <c r="L57" s="57"/>
      <c r="M57" s="13"/>
      <c r="N57" s="13"/>
      <c r="O57" s="13"/>
      <c r="P57" s="13"/>
      <c r="Q57" s="13"/>
      <c r="R57" s="13"/>
      <c r="S57" s="13"/>
      <c r="T57" s="13"/>
    </row>
    <row r="58" spans="1:20" x14ac:dyDescent="0.2">
      <c r="A58" s="42" t="s">
        <v>235</v>
      </c>
      <c r="B58" s="42" t="s">
        <v>236</v>
      </c>
      <c r="C58" s="42" t="s">
        <v>118</v>
      </c>
      <c r="D58" s="43">
        <v>9</v>
      </c>
      <c r="E58" s="44">
        <v>6.85</v>
      </c>
      <c r="F58" s="59">
        <v>9</v>
      </c>
      <c r="G58" s="59">
        <f>F58+1</f>
        <v>10</v>
      </c>
      <c r="H58" s="45" t="s">
        <v>244</v>
      </c>
      <c r="I58" s="46"/>
      <c r="J58" s="47"/>
      <c r="K58" s="48"/>
      <c r="L58" s="49"/>
      <c r="M58" s="46"/>
      <c r="N58" s="46"/>
      <c r="O58" s="46"/>
      <c r="P58" s="46"/>
      <c r="Q58" s="42"/>
      <c r="R58" s="24"/>
      <c r="S58" s="24"/>
      <c r="T58" s="24"/>
    </row>
    <row r="59" spans="1:20" x14ac:dyDescent="0.2">
      <c r="A59" s="42" t="s">
        <v>233</v>
      </c>
      <c r="B59" s="42" t="s">
        <v>234</v>
      </c>
      <c r="C59" s="42" t="s">
        <v>118</v>
      </c>
      <c r="D59" s="43">
        <v>3.97</v>
      </c>
      <c r="E59" s="44">
        <v>0</v>
      </c>
      <c r="F59" s="59">
        <v>4</v>
      </c>
      <c r="G59" s="59">
        <f>F59+1</f>
        <v>5</v>
      </c>
      <c r="H59" s="45" t="s">
        <v>245</v>
      </c>
      <c r="I59" s="46" t="s">
        <v>246</v>
      </c>
      <c r="J59" s="47"/>
      <c r="K59" s="48"/>
      <c r="L59" s="49"/>
      <c r="M59" s="46"/>
      <c r="N59" s="46"/>
      <c r="O59" s="46"/>
      <c r="P59" s="46"/>
      <c r="Q59" s="42"/>
      <c r="R59" s="24"/>
      <c r="S59" s="24"/>
      <c r="T59" s="24"/>
    </row>
    <row r="60" spans="1:20" x14ac:dyDescent="0.2">
      <c r="A60" s="42" t="s">
        <v>230</v>
      </c>
      <c r="B60" s="42" t="s">
        <v>117</v>
      </c>
      <c r="C60" s="42" t="s">
        <v>118</v>
      </c>
      <c r="D60" s="43">
        <v>1.25</v>
      </c>
      <c r="E60" s="44">
        <v>6</v>
      </c>
      <c r="F60" s="59">
        <v>1.3</v>
      </c>
      <c r="G60" s="59">
        <f>F60+0.11</f>
        <v>1.4100000000000001</v>
      </c>
      <c r="H60" s="45" t="s">
        <v>209</v>
      </c>
      <c r="I60" s="46" t="s">
        <v>33</v>
      </c>
      <c r="J60" s="47"/>
      <c r="K60" s="48"/>
      <c r="L60" s="49"/>
      <c r="M60" s="46"/>
      <c r="N60" s="46"/>
      <c r="O60" s="46"/>
      <c r="P60" s="46"/>
      <c r="Q60" s="42"/>
      <c r="R60" s="24"/>
      <c r="S60" s="24"/>
      <c r="T60" s="24"/>
    </row>
    <row r="61" spans="1:20" x14ac:dyDescent="0.2">
      <c r="A61" s="42" t="s">
        <v>228</v>
      </c>
      <c r="B61" s="42" t="s">
        <v>229</v>
      </c>
      <c r="C61" s="42" t="s">
        <v>118</v>
      </c>
      <c r="D61" s="43">
        <v>0</v>
      </c>
      <c r="E61" s="44">
        <v>0</v>
      </c>
      <c r="F61" s="59">
        <v>0</v>
      </c>
      <c r="G61" s="59">
        <f>F61+1</f>
        <v>1</v>
      </c>
      <c r="H61" s="45" t="s">
        <v>247</v>
      </c>
      <c r="I61" s="46"/>
      <c r="J61" s="47"/>
      <c r="K61" s="48"/>
      <c r="L61" s="49"/>
      <c r="M61" s="46"/>
      <c r="N61" s="46"/>
      <c r="O61" s="46"/>
      <c r="P61" s="46"/>
      <c r="Q61" s="42"/>
      <c r="R61" s="24"/>
      <c r="S61" s="24"/>
      <c r="T61" s="24"/>
    </row>
    <row r="62" spans="1:20" x14ac:dyDescent="0.2">
      <c r="A62" s="42" t="s">
        <v>231</v>
      </c>
      <c r="B62" s="42" t="s">
        <v>232</v>
      </c>
      <c r="C62" s="42" t="s">
        <v>118</v>
      </c>
      <c r="D62" s="43">
        <v>0</v>
      </c>
      <c r="E62" s="44">
        <v>27</v>
      </c>
      <c r="F62" s="59">
        <v>0</v>
      </c>
      <c r="G62" s="59">
        <f>F62+1</f>
        <v>1</v>
      </c>
      <c r="H62" s="45" t="s">
        <v>18</v>
      </c>
      <c r="I62" s="46" t="s">
        <v>247</v>
      </c>
      <c r="J62" s="47"/>
      <c r="K62" s="48"/>
      <c r="L62" s="49"/>
      <c r="M62" s="46"/>
      <c r="N62" s="46"/>
      <c r="O62" s="46"/>
      <c r="P62" s="46"/>
      <c r="Q62" s="42"/>
      <c r="R62" s="24"/>
      <c r="S62" s="24"/>
      <c r="T62" s="24"/>
    </row>
    <row r="63" spans="1:20" x14ac:dyDescent="0.2">
      <c r="A63" s="42" t="s">
        <v>238</v>
      </c>
      <c r="B63" s="42" t="s">
        <v>239</v>
      </c>
      <c r="C63" s="42" t="s">
        <v>118</v>
      </c>
      <c r="D63" s="43">
        <v>0</v>
      </c>
      <c r="E63" s="44">
        <v>0</v>
      </c>
      <c r="F63" s="59">
        <v>0</v>
      </c>
      <c r="G63" s="59">
        <f>F63+1</f>
        <v>1</v>
      </c>
      <c r="H63" s="45" t="s">
        <v>247</v>
      </c>
      <c r="I63" s="46"/>
      <c r="J63" s="47"/>
      <c r="K63" s="48"/>
      <c r="L63" s="49"/>
      <c r="M63" s="46"/>
      <c r="N63" s="46"/>
      <c r="O63" s="46"/>
      <c r="P63" s="46"/>
      <c r="Q63" s="42"/>
      <c r="R63" s="24"/>
      <c r="S63" s="24"/>
      <c r="T63" s="24"/>
    </row>
    <row r="64" spans="1:20" x14ac:dyDescent="0.2">
      <c r="A64" s="42" t="s">
        <v>237</v>
      </c>
      <c r="B64" s="42" t="s">
        <v>121</v>
      </c>
      <c r="C64" s="42" t="s">
        <v>118</v>
      </c>
      <c r="D64" s="43">
        <v>0</v>
      </c>
      <c r="E64" s="44">
        <v>0</v>
      </c>
      <c r="F64" s="59">
        <v>0</v>
      </c>
      <c r="G64" s="59">
        <v>0.2</v>
      </c>
      <c r="H64" s="45" t="s">
        <v>248</v>
      </c>
      <c r="I64" s="46" t="s">
        <v>18</v>
      </c>
      <c r="J64" s="47" t="s">
        <v>247</v>
      </c>
      <c r="K64" s="48"/>
      <c r="L64" s="49"/>
      <c r="M64" s="46"/>
      <c r="N64" s="46"/>
      <c r="O64" s="46"/>
      <c r="P64" s="46"/>
      <c r="Q64" s="42"/>
      <c r="R64" s="24"/>
      <c r="S64" s="24"/>
      <c r="T64" s="24"/>
    </row>
    <row r="65" spans="1:20" ht="15.75" x14ac:dyDescent="0.25">
      <c r="A65" s="25" t="s">
        <v>122</v>
      </c>
      <c r="B65" s="33"/>
      <c r="C65" s="33"/>
      <c r="D65" s="34"/>
      <c r="E65" s="35"/>
      <c r="F65" s="36"/>
      <c r="G65" s="36"/>
      <c r="H65" s="40"/>
      <c r="I65" s="41"/>
      <c r="J65" s="41"/>
      <c r="K65" s="41"/>
      <c r="L65" s="41"/>
      <c r="M65" s="41"/>
      <c r="N65" s="41"/>
      <c r="O65" s="41"/>
      <c r="P65" s="41"/>
      <c r="Q65" s="39"/>
      <c r="R65" s="32"/>
      <c r="S65" s="32"/>
      <c r="T65" s="32"/>
    </row>
    <row r="66" spans="1:20" ht="15" x14ac:dyDescent="0.2">
      <c r="A66" s="15" t="s">
        <v>222</v>
      </c>
      <c r="B66" s="3"/>
      <c r="C66" s="3"/>
      <c r="D66" s="5"/>
      <c r="E66" s="16"/>
      <c r="F66" s="16"/>
      <c r="G66" s="16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20" ht="15" x14ac:dyDescent="0.2">
      <c r="A67" s="15" t="s">
        <v>123</v>
      </c>
      <c r="B67" s="3"/>
      <c r="C67" s="3"/>
      <c r="D67" s="5"/>
      <c r="E67" s="16"/>
      <c r="F67" s="16"/>
      <c r="G67" s="16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20" x14ac:dyDescent="0.2">
      <c r="A68" s="15" t="s">
        <v>124</v>
      </c>
      <c r="B68" s="3"/>
      <c r="C68" s="3"/>
      <c r="D68" s="5"/>
      <c r="E68" s="16"/>
      <c r="F68" s="16"/>
      <c r="G68" s="16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20" x14ac:dyDescent="0.2">
      <c r="A69" s="15" t="s">
        <v>125</v>
      </c>
      <c r="B69" s="3"/>
      <c r="C69" s="3"/>
      <c r="D69" s="5"/>
      <c r="E69" s="16"/>
      <c r="F69" s="16"/>
      <c r="G69" s="16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20" x14ac:dyDescent="0.2">
      <c r="A70" s="3"/>
      <c r="B70" s="3"/>
      <c r="C70" s="3"/>
      <c r="D70" s="5"/>
      <c r="E70" s="16"/>
      <c r="F70" s="16"/>
      <c r="G70" s="16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20" x14ac:dyDescent="0.2">
      <c r="A71" s="17" t="s">
        <v>126</v>
      </c>
      <c r="B71" s="3"/>
      <c r="C71" s="3"/>
      <c r="D71" s="5"/>
      <c r="E71" s="16"/>
      <c r="F71" s="16"/>
      <c r="G71" s="16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20" x14ac:dyDescent="0.2">
      <c r="A72" s="3"/>
      <c r="B72" s="3"/>
      <c r="C72" s="3"/>
      <c r="D72" s="5"/>
      <c r="E72" s="16"/>
      <c r="F72" s="16"/>
      <c r="G72" s="16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20" x14ac:dyDescent="0.2">
      <c r="A73" s="3"/>
      <c r="B73" s="3"/>
      <c r="C73" s="3"/>
      <c r="D73" s="5"/>
      <c r="E73" s="16"/>
      <c r="F73" s="16"/>
      <c r="G73" s="16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20" x14ac:dyDescent="0.2">
      <c r="A74" s="3"/>
      <c r="B74" s="3"/>
      <c r="C74" s="3"/>
      <c r="D74" s="5"/>
      <c r="E74" s="16"/>
      <c r="F74" s="16"/>
      <c r="G74" s="16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20" x14ac:dyDescent="0.2">
      <c r="A75" s="3"/>
      <c r="B75" s="3"/>
      <c r="C75" s="3"/>
      <c r="D75" s="5"/>
      <c r="E75" s="16"/>
      <c r="F75" s="16"/>
      <c r="G75" s="16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20" x14ac:dyDescent="0.2">
      <c r="A76" s="3"/>
      <c r="B76" s="3"/>
      <c r="C76" s="3"/>
      <c r="D76" s="5"/>
      <c r="E76" s="16"/>
      <c r="F76" s="16"/>
      <c r="G76" s="16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20" x14ac:dyDescent="0.2">
      <c r="A77" s="3"/>
      <c r="B77" s="3"/>
      <c r="C77" s="3"/>
      <c r="D77" s="5"/>
      <c r="E77" s="16"/>
      <c r="F77" s="16"/>
      <c r="G77" s="16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20" x14ac:dyDescent="0.2">
      <c r="A78" s="3"/>
      <c r="B78" s="3"/>
      <c r="C78" s="3"/>
      <c r="D78" s="5"/>
      <c r="E78" s="16"/>
      <c r="F78" s="16"/>
      <c r="G78" s="16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20" x14ac:dyDescent="0.2">
      <c r="A79" s="3"/>
      <c r="B79" s="3"/>
      <c r="C79" s="3"/>
      <c r="D79" s="5"/>
      <c r="E79" s="16"/>
      <c r="F79" s="16"/>
      <c r="G79" s="16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20" x14ac:dyDescent="0.2">
      <c r="A80" s="3"/>
      <c r="B80" s="3"/>
      <c r="C80" s="3"/>
      <c r="D80" s="5"/>
      <c r="E80" s="16"/>
      <c r="F80" s="16"/>
      <c r="G80" s="16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3"/>
      <c r="B81" s="3"/>
      <c r="C81" s="3"/>
      <c r="D81" s="5"/>
      <c r="E81" s="16"/>
      <c r="F81" s="16"/>
      <c r="G81" s="16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3"/>
      <c r="B82" s="3"/>
      <c r="C82" s="3"/>
      <c r="D82" s="5"/>
      <c r="E82" s="16"/>
      <c r="F82" s="16"/>
      <c r="G82" s="16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3"/>
      <c r="B83" s="3"/>
      <c r="C83" s="3"/>
      <c r="D83" s="5"/>
      <c r="E83" s="16"/>
      <c r="F83" s="16"/>
      <c r="G83" s="16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3"/>
      <c r="B84" s="3"/>
      <c r="C84" s="3"/>
      <c r="D84" s="5"/>
      <c r="E84" s="16"/>
      <c r="F84" s="16"/>
      <c r="G84" s="16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3"/>
      <c r="B85" s="3"/>
      <c r="C85" s="3"/>
      <c r="D85" s="5"/>
      <c r="E85" s="16"/>
      <c r="F85" s="16"/>
      <c r="G85" s="16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3"/>
      <c r="B86" s="3"/>
      <c r="C86" s="3"/>
      <c r="D86" s="5"/>
      <c r="E86" s="16"/>
      <c r="F86" s="16"/>
      <c r="G86" s="16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3"/>
      <c r="B87" s="3"/>
      <c r="C87" s="3"/>
      <c r="D87" s="5"/>
      <c r="E87" s="16"/>
      <c r="F87" s="16"/>
      <c r="G87" s="16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3"/>
      <c r="B88" s="3"/>
      <c r="C88" s="3"/>
      <c r="D88" s="5"/>
      <c r="E88" s="16"/>
      <c r="F88" s="16"/>
      <c r="G88" s="16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3"/>
      <c r="B89" s="3"/>
      <c r="C89" s="3"/>
      <c r="D89" s="5"/>
      <c r="E89" s="16"/>
      <c r="F89" s="16"/>
      <c r="G89" s="16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3"/>
      <c r="B90" s="3"/>
      <c r="C90" s="3"/>
      <c r="D90" s="5"/>
      <c r="E90" s="16"/>
      <c r="F90" s="16"/>
      <c r="G90" s="16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3"/>
      <c r="B91" s="3"/>
      <c r="C91" s="3"/>
      <c r="D91" s="5"/>
      <c r="E91" s="16"/>
      <c r="F91" s="16"/>
      <c r="G91" s="16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3"/>
      <c r="B92" s="3"/>
      <c r="C92" s="3"/>
      <c r="D92" s="5"/>
      <c r="E92" s="16"/>
      <c r="F92" s="16"/>
      <c r="G92" s="16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3"/>
      <c r="B93" s="3"/>
      <c r="C93" s="3"/>
      <c r="D93" s="5"/>
      <c r="E93" s="16"/>
      <c r="F93" s="16"/>
      <c r="G93" s="16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3"/>
      <c r="B94" s="3"/>
      <c r="C94" s="3"/>
      <c r="D94" s="5"/>
      <c r="E94" s="16"/>
      <c r="F94" s="16"/>
      <c r="G94" s="16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3"/>
      <c r="B95" s="3"/>
      <c r="C95" s="3"/>
      <c r="D95" s="5"/>
      <c r="E95" s="16"/>
      <c r="F95" s="16"/>
      <c r="G95" s="16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3"/>
      <c r="B96" s="3"/>
      <c r="C96" s="3"/>
      <c r="D96" s="5"/>
      <c r="E96" s="16"/>
      <c r="F96" s="16"/>
      <c r="G96" s="16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3"/>
      <c r="B97" s="3"/>
      <c r="C97" s="3"/>
      <c r="D97" s="5"/>
      <c r="E97" s="16"/>
      <c r="F97" s="16"/>
      <c r="G97" s="16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3"/>
      <c r="B98" s="3"/>
      <c r="C98" s="3"/>
      <c r="D98" s="5"/>
      <c r="E98" s="16"/>
      <c r="F98" s="16"/>
      <c r="G98" s="16"/>
      <c r="H98" s="3"/>
      <c r="I98" s="3"/>
      <c r="J98" s="3"/>
      <c r="K98" s="3"/>
      <c r="L98" s="3"/>
      <c r="M98" s="3"/>
      <c r="N98" s="3"/>
      <c r="O98" s="3"/>
      <c r="P98" s="3"/>
      <c r="Q98" s="3"/>
    </row>
  </sheetData>
  <sortState xmlns:xlrd2="http://schemas.microsoft.com/office/spreadsheetml/2017/richdata2" ref="A4:S46">
    <sortCondition descending="1" ref="G4:G46"/>
  </sortState>
  <mergeCells count="1">
    <mergeCell ref="H1:Q1"/>
  </mergeCells>
  <hyperlinks>
    <hyperlink ref="A71" r:id="rId1" xr:uid="{88806E32-33BF-4816-BDDE-4111EA06328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Partial FTE Calcs</vt:lpstr>
      <vt:lpstr>Certs and Endorse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Knight</dc:creator>
  <cp:lastModifiedBy>Faith Knight</cp:lastModifiedBy>
  <dcterms:created xsi:type="dcterms:W3CDTF">2023-01-12T17:12:32Z</dcterms:created>
  <dcterms:modified xsi:type="dcterms:W3CDTF">2025-02-26T23:08:45Z</dcterms:modified>
</cp:coreProperties>
</file>